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15" windowHeight="11850" tabRatio="878"/>
  </bookViews>
  <sheets>
    <sheet name="まとめ7" sheetId="1" r:id="rId1"/>
    <sheet name="Note" sheetId="2" r:id="rId2"/>
    <sheet name="Chords" sheetId="3" r:id="rId3"/>
    <sheet name="Tension" sheetId="4" r:id="rId4"/>
    <sheet name="△7" sheetId="5" r:id="rId5"/>
    <sheet name="7" sheetId="6" r:id="rId6"/>
    <sheet name="7♭5" sheetId="7" r:id="rId7"/>
    <sheet name="m7" sheetId="8" r:id="rId8"/>
    <sheet name="m7♭5" sheetId="9" r:id="rId9"/>
    <sheet name="dim7" sheetId="10" r:id="rId10"/>
    <sheet name="aug7" sheetId="11" r:id="rId11"/>
    <sheet name="△7_9" sheetId="12" r:id="rId12"/>
    <sheet name="7_9" sheetId="13" r:id="rId13"/>
    <sheet name="7_♭9" sheetId="14" r:id="rId14"/>
    <sheet name="7♭5_9" sheetId="15" r:id="rId15"/>
    <sheet name="7♭5_♭9" sheetId="16" r:id="rId16"/>
    <sheet name="m7_9" sheetId="17" r:id="rId17"/>
    <sheet name="m7♭5_9" sheetId="18" r:id="rId18"/>
    <sheet name="dim7_9" sheetId="19" r:id="rId19"/>
    <sheet name="aug7_9" sheetId="20" r:id="rId20"/>
    <sheet name="aug7_♭9" sheetId="21" r:id="rId21"/>
  </sheets>
  <calcPr calcId="144525"/>
</workbook>
</file>

<file path=xl/sharedStrings.xml><?xml version="1.0" encoding="utf-8"?>
<sst xmlns="http://schemas.openxmlformats.org/spreadsheetml/2006/main" count="476">
  <si>
    <t>F</t>
  </si>
  <si>
    <t>7-&gt;7</t>
  </si>
  <si>
    <t>C</t>
  </si>
  <si>
    <t>C#／D♭</t>
  </si>
  <si>
    <t>D</t>
  </si>
  <si>
    <t>E♭／D#</t>
  </si>
  <si>
    <t>E</t>
  </si>
  <si>
    <t>△7</t>
  </si>
  <si>
    <t>7♭5</t>
  </si>
  <si>
    <t>m7</t>
  </si>
  <si>
    <t>m7♭5</t>
  </si>
  <si>
    <t>dim7</t>
  </si>
  <si>
    <t>aug7</t>
  </si>
  <si>
    <t>F＃／G♭</t>
  </si>
  <si>
    <t>G</t>
  </si>
  <si>
    <t>A♭／G#</t>
  </si>
  <si>
    <t>A</t>
  </si>
  <si>
    <t>B♭</t>
  </si>
  <si>
    <t>B</t>
  </si>
  <si>
    <t>9-&gt;7</t>
  </si>
  <si>
    <t>△7_９</t>
  </si>
  <si>
    <t>7_９</t>
  </si>
  <si>
    <t>7_♭９</t>
  </si>
  <si>
    <t>7♭5_９</t>
  </si>
  <si>
    <t>7♭5_♭９</t>
  </si>
  <si>
    <t>m7_９</t>
  </si>
  <si>
    <t>m7♭5_９</t>
  </si>
  <si>
    <t>dim7_９</t>
  </si>
  <si>
    <t>aug7_９</t>
  </si>
  <si>
    <t>aug7_♭９</t>
  </si>
  <si>
    <t>C#</t>
  </si>
  <si>
    <t>D♭</t>
  </si>
  <si>
    <t>Cx</t>
  </si>
  <si>
    <t>D#</t>
  </si>
  <si>
    <t>E♭</t>
  </si>
  <si>
    <t>Dx</t>
  </si>
  <si>
    <t>F#</t>
  </si>
  <si>
    <t>F♭</t>
  </si>
  <si>
    <t>G♭</t>
  </si>
  <si>
    <t>E#</t>
  </si>
  <si>
    <t>G#</t>
  </si>
  <si>
    <t>A♭</t>
  </si>
  <si>
    <t>Fx</t>
  </si>
  <si>
    <t>A#</t>
  </si>
  <si>
    <t>Gx</t>
  </si>
  <si>
    <t>Ax</t>
  </si>
  <si>
    <t>B#</t>
  </si>
  <si>
    <t>C♭</t>
  </si>
  <si>
    <t>root</t>
  </si>
  <si>
    <t>3rd</t>
  </si>
  <si>
    <t>5th</t>
  </si>
  <si>
    <t>7th</t>
  </si>
  <si>
    <t>ー</t>
  </si>
  <si>
    <t>Cm</t>
  </si>
  <si>
    <t>Cdim</t>
  </si>
  <si>
    <t>Caug</t>
  </si>
  <si>
    <t>C△7</t>
  </si>
  <si>
    <t>C7</t>
  </si>
  <si>
    <t>C7♭5</t>
  </si>
  <si>
    <t>Cm7</t>
  </si>
  <si>
    <t>Cm7♭5</t>
  </si>
  <si>
    <t>Cdim7</t>
  </si>
  <si>
    <t>Caug7</t>
  </si>
  <si>
    <t>C#m</t>
  </si>
  <si>
    <t>C#dim</t>
  </si>
  <si>
    <t>C#aug</t>
  </si>
  <si>
    <t>C#△7</t>
  </si>
  <si>
    <t>C#7</t>
  </si>
  <si>
    <t>C#7♭5</t>
  </si>
  <si>
    <t>C#m7</t>
  </si>
  <si>
    <t>C#m7♭5</t>
  </si>
  <si>
    <t>C#dim7</t>
  </si>
  <si>
    <t>C#aug7</t>
  </si>
  <si>
    <t>D♭m</t>
  </si>
  <si>
    <t>D♭dim</t>
  </si>
  <si>
    <t>D♭aug</t>
  </si>
  <si>
    <t>D♭△7</t>
  </si>
  <si>
    <t>D♭7</t>
  </si>
  <si>
    <t>D♭7♭5</t>
  </si>
  <si>
    <t>D♭m7</t>
  </si>
  <si>
    <t>D♭m7♭5</t>
  </si>
  <si>
    <t>D♭dim7</t>
  </si>
  <si>
    <t>D♭aug7</t>
  </si>
  <si>
    <t>Dm</t>
  </si>
  <si>
    <t>Ddim</t>
  </si>
  <si>
    <t>Daug</t>
  </si>
  <si>
    <t>D△7</t>
  </si>
  <si>
    <t>D7</t>
  </si>
  <si>
    <t>D7♭5</t>
  </si>
  <si>
    <t>Dm7</t>
  </si>
  <si>
    <t>Dm7♭5</t>
  </si>
  <si>
    <t>Ddim7</t>
  </si>
  <si>
    <t>Daug7</t>
  </si>
  <si>
    <t>D#m</t>
  </si>
  <si>
    <t>D#dim</t>
  </si>
  <si>
    <t>D#aug</t>
  </si>
  <si>
    <t>D#△7</t>
  </si>
  <si>
    <t>D#7</t>
  </si>
  <si>
    <t>D#7♭5</t>
  </si>
  <si>
    <t>D#m7</t>
  </si>
  <si>
    <t>D#m7♭5</t>
  </si>
  <si>
    <t>D#dim7</t>
  </si>
  <si>
    <t>D#aug7</t>
  </si>
  <si>
    <t>E♭m</t>
  </si>
  <si>
    <t>E♭dim</t>
  </si>
  <si>
    <t>E♭aug</t>
  </si>
  <si>
    <t>E♭△7</t>
  </si>
  <si>
    <t>E♭7</t>
  </si>
  <si>
    <t>E♭7♭5</t>
  </si>
  <si>
    <t>E♭m7</t>
  </si>
  <si>
    <t>E♭m7♭5</t>
  </si>
  <si>
    <t>E♭dim7</t>
  </si>
  <si>
    <t>E♭aug7</t>
  </si>
  <si>
    <t>Em</t>
  </si>
  <si>
    <t>Edim</t>
  </si>
  <si>
    <t>Eaug</t>
  </si>
  <si>
    <t>E△7</t>
  </si>
  <si>
    <t>E7</t>
  </si>
  <si>
    <t>E7♭5</t>
  </si>
  <si>
    <t>Em7</t>
  </si>
  <si>
    <t>Em7♭5</t>
  </si>
  <si>
    <t>Edim7</t>
  </si>
  <si>
    <t>Eaug7</t>
  </si>
  <si>
    <t>Fm</t>
  </si>
  <si>
    <t>Fdim</t>
  </si>
  <si>
    <t>Faug</t>
  </si>
  <si>
    <t>F△7</t>
  </si>
  <si>
    <t>F7</t>
  </si>
  <si>
    <t>F7♭5</t>
  </si>
  <si>
    <t>Fm7</t>
  </si>
  <si>
    <t>Fm7♭5</t>
  </si>
  <si>
    <t>Fdim7</t>
  </si>
  <si>
    <t>Faug7</t>
  </si>
  <si>
    <t>F#m</t>
  </si>
  <si>
    <t>F#dim</t>
  </si>
  <si>
    <t>F#aug</t>
  </si>
  <si>
    <t>F#△7</t>
  </si>
  <si>
    <t>F#7</t>
  </si>
  <si>
    <t>F#7♭5</t>
  </si>
  <si>
    <t>F#m7</t>
  </si>
  <si>
    <t>F#m7♭5</t>
  </si>
  <si>
    <t>F#dim7</t>
  </si>
  <si>
    <t>F#aug7</t>
  </si>
  <si>
    <t>G♭m</t>
  </si>
  <si>
    <t>G♭dim</t>
  </si>
  <si>
    <t>G♭aug</t>
  </si>
  <si>
    <t>G♭△7</t>
  </si>
  <si>
    <t>G♭7</t>
  </si>
  <si>
    <t>G♭7♭5</t>
  </si>
  <si>
    <t>G♭m7</t>
  </si>
  <si>
    <t>G♭m7♭5</t>
  </si>
  <si>
    <t>G♭dim7</t>
  </si>
  <si>
    <t>G♭aug7</t>
  </si>
  <si>
    <t>Gm</t>
  </si>
  <si>
    <t>Gdim</t>
  </si>
  <si>
    <t>Gaug</t>
  </si>
  <si>
    <t>G△7</t>
  </si>
  <si>
    <t>G7</t>
  </si>
  <si>
    <t>G7♭5</t>
  </si>
  <si>
    <t>Gm7</t>
  </si>
  <si>
    <t>Gm7♭5</t>
  </si>
  <si>
    <t>Gdim7</t>
  </si>
  <si>
    <t>Gaug7</t>
  </si>
  <si>
    <t>G#m</t>
  </si>
  <si>
    <t>G#dim</t>
  </si>
  <si>
    <t>G#aug</t>
  </si>
  <si>
    <t>G#△7</t>
  </si>
  <si>
    <t>G#7</t>
  </si>
  <si>
    <t>G#7♭5</t>
  </si>
  <si>
    <t>G#m7</t>
  </si>
  <si>
    <t>G#m7♭5</t>
  </si>
  <si>
    <t>G#dim7</t>
  </si>
  <si>
    <t>G#aug7</t>
  </si>
  <si>
    <t>A♭m</t>
  </si>
  <si>
    <t>A♭dim</t>
  </si>
  <si>
    <t>A♭aug</t>
  </si>
  <si>
    <t>A♭△7</t>
  </si>
  <si>
    <t>A♭7</t>
  </si>
  <si>
    <t>A♭7♭5</t>
  </si>
  <si>
    <t>A♭m7</t>
  </si>
  <si>
    <t>A♭m7♭5</t>
  </si>
  <si>
    <t>A♭dim7</t>
  </si>
  <si>
    <t>A♭aug7</t>
  </si>
  <si>
    <t>Am</t>
  </si>
  <si>
    <t>Adim</t>
  </si>
  <si>
    <t>Aaug</t>
  </si>
  <si>
    <t>A△7</t>
  </si>
  <si>
    <t>A7</t>
  </si>
  <si>
    <t>A7♭5</t>
  </si>
  <si>
    <t>Am7</t>
  </si>
  <si>
    <t>Am7♭5</t>
  </si>
  <si>
    <t>Adim7</t>
  </si>
  <si>
    <t>Aaug7</t>
  </si>
  <si>
    <t>A#m</t>
  </si>
  <si>
    <t>A#dim</t>
  </si>
  <si>
    <t>A#aug</t>
  </si>
  <si>
    <t>A#△7</t>
  </si>
  <si>
    <t>A#7</t>
  </si>
  <si>
    <t>A#7♭5</t>
  </si>
  <si>
    <t>A#m7</t>
  </si>
  <si>
    <t>A#m7♭5</t>
  </si>
  <si>
    <t>A#dim7</t>
  </si>
  <si>
    <t>A#aug7</t>
  </si>
  <si>
    <t>B♭m</t>
  </si>
  <si>
    <t>B♭dim</t>
  </si>
  <si>
    <t>B♭aug</t>
  </si>
  <si>
    <t>B♭△7</t>
  </si>
  <si>
    <t>B♭7</t>
  </si>
  <si>
    <t>B♭7♭5</t>
  </si>
  <si>
    <t>B♭m7</t>
  </si>
  <si>
    <t>B♭m7♭5</t>
  </si>
  <si>
    <t>B♭dim7</t>
  </si>
  <si>
    <t>B♭aug7</t>
  </si>
  <si>
    <t>Bm</t>
  </si>
  <si>
    <t>Bdim</t>
  </si>
  <si>
    <t>Baug</t>
  </si>
  <si>
    <t>B△7</t>
  </si>
  <si>
    <t>B7</t>
  </si>
  <si>
    <t>B7♭5</t>
  </si>
  <si>
    <t>Bm7</t>
  </si>
  <si>
    <t>Bm7♭5</t>
  </si>
  <si>
    <t>Bdim7</t>
  </si>
  <si>
    <t>Baug7</t>
  </si>
  <si>
    <t>Tennsion</t>
  </si>
  <si>
    <t>Note</t>
  </si>
  <si>
    <t>C_9</t>
  </si>
  <si>
    <t>C_♭9</t>
  </si>
  <si>
    <t>C_#9</t>
  </si>
  <si>
    <t>C_11</t>
  </si>
  <si>
    <t>C_#11</t>
  </si>
  <si>
    <t>C_13</t>
  </si>
  <si>
    <t>C_♭13</t>
  </si>
  <si>
    <t>C#_9</t>
  </si>
  <si>
    <t>C#_♭9</t>
  </si>
  <si>
    <t>C#_#9</t>
  </si>
  <si>
    <t>C#_11</t>
  </si>
  <si>
    <t>C#_#11</t>
  </si>
  <si>
    <t>C#_13</t>
  </si>
  <si>
    <t>C#_♭13</t>
  </si>
  <si>
    <t>D♭_9</t>
  </si>
  <si>
    <t>D♭_♭9</t>
  </si>
  <si>
    <t>D♭_#9</t>
  </si>
  <si>
    <t>D♭_11</t>
  </si>
  <si>
    <t>D♭_#11</t>
  </si>
  <si>
    <t>D♭_13</t>
  </si>
  <si>
    <t>D♭_♭13</t>
  </si>
  <si>
    <t>D_9</t>
  </si>
  <si>
    <t>D_♭9</t>
  </si>
  <si>
    <t>D_#9</t>
  </si>
  <si>
    <t>D_11</t>
  </si>
  <si>
    <t>D_#11</t>
  </si>
  <si>
    <t>D_13</t>
  </si>
  <si>
    <t>D_♭13</t>
  </si>
  <si>
    <t>D#_9</t>
  </si>
  <si>
    <t>D#_♭9</t>
  </si>
  <si>
    <t>D#_#9</t>
  </si>
  <si>
    <t>D#_11</t>
  </si>
  <si>
    <t>D#_#11</t>
  </si>
  <si>
    <t>D#_13</t>
  </si>
  <si>
    <t>D#_♭13</t>
  </si>
  <si>
    <t>E♭_9</t>
  </si>
  <si>
    <t>E♭_♭9</t>
  </si>
  <si>
    <t>E♭_#9</t>
  </si>
  <si>
    <t>E♭_11</t>
  </si>
  <si>
    <t>E♭_#11</t>
  </si>
  <si>
    <t>E♭_13</t>
  </si>
  <si>
    <t>E♭_♭13</t>
  </si>
  <si>
    <t>E_9</t>
  </si>
  <si>
    <t>E_♭9</t>
  </si>
  <si>
    <t>E_#9</t>
  </si>
  <si>
    <t>E_11</t>
  </si>
  <si>
    <t>E_#11</t>
  </si>
  <si>
    <t>E_13</t>
  </si>
  <si>
    <t>E_♭13</t>
  </si>
  <si>
    <t>F_9</t>
  </si>
  <si>
    <t>F_♭9</t>
  </si>
  <si>
    <t>F_#9</t>
  </si>
  <si>
    <t>F_11</t>
  </si>
  <si>
    <t>F_#11</t>
  </si>
  <si>
    <t>F_13</t>
  </si>
  <si>
    <t>F_♭13</t>
  </si>
  <si>
    <t>F#_9</t>
  </si>
  <si>
    <t>F#_♭9</t>
  </si>
  <si>
    <t>F#_#9</t>
  </si>
  <si>
    <t>F#_11</t>
  </si>
  <si>
    <t>F#_#11</t>
  </si>
  <si>
    <t>F#_13</t>
  </si>
  <si>
    <t>F#_♭13</t>
  </si>
  <si>
    <t>G♭_9</t>
  </si>
  <si>
    <t>G♭_♭9</t>
  </si>
  <si>
    <t>G♭_#9</t>
  </si>
  <si>
    <t>G♭_11</t>
  </si>
  <si>
    <t>G♭_#11</t>
  </si>
  <si>
    <t>G♭_13</t>
  </si>
  <si>
    <t>G♭_♭13</t>
  </si>
  <si>
    <t>G_9</t>
  </si>
  <si>
    <t>G_♭9</t>
  </si>
  <si>
    <t>G_#9</t>
  </si>
  <si>
    <t>G_11</t>
  </si>
  <si>
    <t>G_#11</t>
  </si>
  <si>
    <t>G_13</t>
  </si>
  <si>
    <t>G_♭13</t>
  </si>
  <si>
    <t>G#_9</t>
  </si>
  <si>
    <t>G#_♭9</t>
  </si>
  <si>
    <t>G#_#9</t>
  </si>
  <si>
    <t>G#_11</t>
  </si>
  <si>
    <t>G#_#11</t>
  </si>
  <si>
    <t>G#_13</t>
  </si>
  <si>
    <t>G#_♭13</t>
  </si>
  <si>
    <t>A♭_9</t>
  </si>
  <si>
    <t>A♭_♭9</t>
  </si>
  <si>
    <t>A♭_#9</t>
  </si>
  <si>
    <t>A♭_11</t>
  </si>
  <si>
    <t>A♭_#11</t>
  </si>
  <si>
    <t>A♭_13</t>
  </si>
  <si>
    <t>A♭_♭13</t>
  </si>
  <si>
    <t>A_9</t>
  </si>
  <si>
    <t>A_♭9</t>
  </si>
  <si>
    <t>A_11</t>
  </si>
  <si>
    <t>A_#11</t>
  </si>
  <si>
    <t>A_13</t>
  </si>
  <si>
    <t>A_♭13</t>
  </si>
  <si>
    <t>A#_9</t>
  </si>
  <si>
    <t>A#_♭9</t>
  </si>
  <si>
    <t>A#_#9</t>
  </si>
  <si>
    <t>A#_11</t>
  </si>
  <si>
    <t>A#_#11</t>
  </si>
  <si>
    <t>A#_13</t>
  </si>
  <si>
    <t>A#_♭13</t>
  </si>
  <si>
    <t>B♭_9</t>
  </si>
  <si>
    <t>B♭_♭9</t>
  </si>
  <si>
    <t>B♭_#9</t>
  </si>
  <si>
    <t>B♭_11</t>
  </si>
  <si>
    <t>B♭_#11</t>
  </si>
  <si>
    <t>B♭_13</t>
  </si>
  <si>
    <t>B♭_♭13</t>
  </si>
  <si>
    <t>B_9</t>
  </si>
  <si>
    <t>B_♭9</t>
  </si>
  <si>
    <t>B_#9</t>
  </si>
  <si>
    <t>B_11</t>
  </si>
  <si>
    <t>B_#11</t>
  </si>
  <si>
    <t>B_13</t>
  </si>
  <si>
    <t>B_♭13</t>
  </si>
  <si>
    <t>C♭_9</t>
  </si>
  <si>
    <t>C♭_♭9</t>
  </si>
  <si>
    <t>C♭_#9</t>
  </si>
  <si>
    <t>C♭_11</t>
  </si>
  <si>
    <t>C♭_#11</t>
  </si>
  <si>
    <t>C♭_13</t>
  </si>
  <si>
    <t>C♭_♭13</t>
  </si>
  <si>
    <t>B#_9</t>
  </si>
  <si>
    <t>B#_♭9</t>
  </si>
  <si>
    <t>B#_#9</t>
  </si>
  <si>
    <t>B#_11</t>
  </si>
  <si>
    <t>B#_#11</t>
  </si>
  <si>
    <t>B#_13</t>
  </si>
  <si>
    <t>B#_♭13</t>
  </si>
  <si>
    <t>M7　ー&gt;　M７</t>
  </si>
  <si>
    <t>M7　ー&gt;　７</t>
  </si>
  <si>
    <t>M7　ー&gt;　７♭5</t>
  </si>
  <si>
    <t>M7　ー&gt;　ｍ７</t>
  </si>
  <si>
    <t>M7　ー&gt;　ｍ７♭5</t>
  </si>
  <si>
    <t>M7　ー&gt;　dim７</t>
  </si>
  <si>
    <t>／</t>
  </si>
  <si>
    <t>M7　ー&gt;　aug７</t>
  </si>
  <si>
    <t>7　ー&gt;　M７</t>
  </si>
  <si>
    <t>7　ー&gt;　７</t>
  </si>
  <si>
    <t>7　ー&gt;　７♭5</t>
  </si>
  <si>
    <t>7　ー&gt;　m７</t>
  </si>
  <si>
    <t>7　ー&gt;　m７♭5</t>
  </si>
  <si>
    <t>7　ー&gt;　dim７</t>
  </si>
  <si>
    <t>7　ー&gt;　aug７</t>
  </si>
  <si>
    <t>7♭5　ー&gt;　M７</t>
  </si>
  <si>
    <t>7♭5　ー&gt;　７</t>
  </si>
  <si>
    <t>7♭5　ー&gt;　７♭5</t>
  </si>
  <si>
    <t>7♭5　ー&gt;　m７</t>
  </si>
  <si>
    <t>7♭5　ー&gt;　m７♭5</t>
  </si>
  <si>
    <t>7♭5　ー&gt;　dim７</t>
  </si>
  <si>
    <t>7♭5　ー&gt;　aug７</t>
  </si>
  <si>
    <t>m7　ー&gt;　M７</t>
  </si>
  <si>
    <t>m7　ー&gt;　７</t>
  </si>
  <si>
    <t>m7　ー&gt;　７♭5</t>
  </si>
  <si>
    <t>m7　ー&gt;　ｍ７</t>
  </si>
  <si>
    <t>m7　ー&gt;　ｍ７♭5</t>
  </si>
  <si>
    <t>m7　ー&gt;　dim７</t>
  </si>
  <si>
    <t>m7　ー&gt;　aug７</t>
  </si>
  <si>
    <t>m7♭5　ー&gt;　M７</t>
  </si>
  <si>
    <t>m7♭5　ー&gt;　７</t>
  </si>
  <si>
    <t>m7♭5　ー&gt;　７♭5</t>
  </si>
  <si>
    <t>m7♭5　ー&gt;　ｍ７</t>
  </si>
  <si>
    <t>m7♭5　ー&gt;　ｍ７♭5</t>
  </si>
  <si>
    <t>m7♭5　ー&gt;　dim７</t>
  </si>
  <si>
    <t>m7♭5　ー&gt;　aug７</t>
  </si>
  <si>
    <t>dim7　ー&gt;　M７</t>
  </si>
  <si>
    <t>dim7　ー&gt;　７</t>
  </si>
  <si>
    <t>dim7　ー&gt;　７♭5</t>
  </si>
  <si>
    <t>dim7　ー&gt;　ｍ７</t>
  </si>
  <si>
    <t>dim7　ー&gt;　ｍ７♭5</t>
  </si>
  <si>
    <t>dim7　ー&gt;　dim７</t>
  </si>
  <si>
    <t>dim7　ー&gt;　aug７</t>
  </si>
  <si>
    <t>aug7　ー&gt;　M７</t>
  </si>
  <si>
    <t>aug7　ー&gt;　７</t>
  </si>
  <si>
    <t>aug7　ー&gt;　７♭5</t>
  </si>
  <si>
    <t>aug7　ー&gt;　m７</t>
  </si>
  <si>
    <t>aug7　ー&gt;　m７♭5</t>
  </si>
  <si>
    <t>aug7　ー&gt;　dim７</t>
  </si>
  <si>
    <t>aug7　ー&gt;　aug７</t>
  </si>
  <si>
    <t>M7 ＋9　ー&gt;　M７</t>
  </si>
  <si>
    <t>M7 ＋9　ー&gt;　７</t>
  </si>
  <si>
    <t>M7 ＋9　ー&gt;　７♭5</t>
  </si>
  <si>
    <t>M7 ＋9　ー&gt;　m７</t>
  </si>
  <si>
    <t>M7 ＋9　ー&gt;　m７♭5</t>
  </si>
  <si>
    <t>M7 ＋9　ー&gt;　dim７</t>
  </si>
  <si>
    <t>M7 ＋9　ー&gt;　aug７</t>
  </si>
  <si>
    <t>7 ＋9　ー&gt;　M７</t>
  </si>
  <si>
    <t>7 ＋9　ー&gt;　７</t>
  </si>
  <si>
    <t>7 ＋9　ー&gt;　７♭5</t>
  </si>
  <si>
    <t>7 ＋9　ー&gt;　m７</t>
  </si>
  <si>
    <t>7 ＋9　ー&gt;　m７♭5</t>
  </si>
  <si>
    <t>7 ＋9　ー&gt;　dim７</t>
  </si>
  <si>
    <t>7 ＋9　ー&gt;　aug７</t>
  </si>
  <si>
    <t>7 ＋♭9　ー&gt;　M７</t>
  </si>
  <si>
    <t>7 ＋♭9　ー&gt;　７</t>
  </si>
  <si>
    <t>7 ＋♭9　ー&gt;　７♭5</t>
  </si>
  <si>
    <t>7 ＋♭9　ー&gt;　m７</t>
  </si>
  <si>
    <t>7 ＋♭9　ー&gt;　m７♭5</t>
  </si>
  <si>
    <t>7 ＋♭9　ー&gt;　dim７</t>
  </si>
  <si>
    <t>7 ＋♭9　ー&gt;　aug７</t>
  </si>
  <si>
    <t>7 ♭5＋9　ー&gt;　M７</t>
  </si>
  <si>
    <t>7 ♭5＋9　ー&gt;　７</t>
  </si>
  <si>
    <t>7♭5 ＋9　ー&gt;　７♭5</t>
  </si>
  <si>
    <t>7♭5 ＋9　ー&gt;　m７</t>
  </si>
  <si>
    <t>7♭5 ＋9　ー&gt;　m７♭5</t>
  </si>
  <si>
    <t>7♭5 ＋9　ー&gt;　dim７</t>
  </si>
  <si>
    <t>7 ♭5＋9　ー&gt;　aug７</t>
  </si>
  <si>
    <t>7♭5 ＋♭9　ー&gt;　M７</t>
  </si>
  <si>
    <t>7♭5 ＋♭9　ー&gt;　７</t>
  </si>
  <si>
    <t>7♭5 ＋♭9　ー&gt;　７♭5</t>
  </si>
  <si>
    <t>7♭5 ＋♭9　ー&gt;　m７</t>
  </si>
  <si>
    <t>7♭5 ＋♭9　ー&gt;　m７♭5</t>
  </si>
  <si>
    <t>7♭5 ＋♭9　ー&gt;　dim７</t>
  </si>
  <si>
    <t>7♭5 ＋♭9　ー&gt;　aug７</t>
  </si>
  <si>
    <t>ｍ7 ＋9　ー&gt;　M７</t>
  </si>
  <si>
    <t>ｍ7 ＋9　ー&gt;　７</t>
  </si>
  <si>
    <t>ｍ7 ＋9　ー&gt;　７♭5</t>
  </si>
  <si>
    <t>ｍ7＋9　ー&gt;　m７</t>
  </si>
  <si>
    <t>ｍ7＋9　ー&gt;　m７♭5</t>
  </si>
  <si>
    <t>ｍ7 ＋9　ー&gt;　dim７</t>
  </si>
  <si>
    <t>ｍ7＋9　ー&gt;　aug７</t>
  </si>
  <si>
    <t>ｍ7♭5 ＋9　ー&gt;　M７</t>
  </si>
  <si>
    <t>ｍ7♭5 ＋9　ー&gt;　７</t>
  </si>
  <si>
    <t>ｍ7♭5 ＋9　ー&gt;　７♭5</t>
  </si>
  <si>
    <t>ｍ7♭5＋9　ー&gt;　m７</t>
  </si>
  <si>
    <t>ｍ7♭5 ＋9　ー&gt;　m７♭5</t>
  </si>
  <si>
    <t>ｍ7♭5 ＋9　ー&gt;　dim７</t>
  </si>
  <si>
    <t>ｍ7♭5 ＋9　ー&gt;　aug７</t>
  </si>
  <si>
    <t>dim7 ＋9　ー&gt;　M７</t>
  </si>
  <si>
    <t>dim7 ＋9　ー&gt;　７</t>
  </si>
  <si>
    <t>dim7 ＋9　ー&gt;　７♭5</t>
  </si>
  <si>
    <t>dim7 ＋9　ー&gt;　m７</t>
  </si>
  <si>
    <t>dim7 ＋9　ー&gt;　m７♭5</t>
  </si>
  <si>
    <t>dim7 ＋9　ー&gt;　dim７</t>
  </si>
  <si>
    <t>dim7 ＋9　ー&gt;　aug７</t>
  </si>
  <si>
    <t>aug7 ＋9　ー&gt;　M７</t>
  </si>
  <si>
    <t>aug7 ＋9　ー&gt;　７</t>
  </si>
  <si>
    <t>aug7＋9　ー&gt;　７♭5</t>
  </si>
  <si>
    <t>aug7＋9　ー&gt;　m７</t>
  </si>
  <si>
    <t>aug7 ＋9　ー&gt;　m７♭5</t>
  </si>
  <si>
    <t>aug7 ＋9　ー&gt;　dim７</t>
  </si>
  <si>
    <t>aug7 ＋9　ー&gt;　aug７</t>
  </si>
  <si>
    <t>aug7 ＋♭9　ー&gt;　M７</t>
  </si>
  <si>
    <t>aug7＋♭9　ー&gt;　７</t>
  </si>
  <si>
    <t>aug7 ＋♭9　ー&gt;　７♭5</t>
  </si>
  <si>
    <t>aug7＋♭9　ー&gt;　m７</t>
  </si>
  <si>
    <t>aug7＋♭9　ー&gt;　m７♭5</t>
  </si>
  <si>
    <t>aug7 ＋♭9　ー&gt;　dim７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</si>
</sst>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</numFmts>
  <fonts count="25">
    <font>
      <sz val="12"/>
      <color theme="1"/>
      <name val="游ゴシック"/>
      <charset val="128"/>
    </font>
    <font>
      <sz val="12"/>
      <name val="游ゴシック"/>
      <charset val="128"/>
    </font>
    <font>
      <sz val="12"/>
      <color rgb="FFFF0000"/>
      <name val="游ゴシック"/>
      <charset val="128"/>
    </font>
    <font>
      <sz val="12"/>
      <color rgb="FFFF0000"/>
      <name val="游ゴシック"/>
      <charset val="128"/>
    </font>
    <font>
      <sz val="11"/>
      <color theme="1"/>
      <name val="游ゴシック"/>
      <charset val="128"/>
    </font>
    <font>
      <sz val="11"/>
      <color theme="1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8"/>
      <color theme="3"/>
      <name val="ＭＳ Ｐゴシック"/>
      <charset val="134"/>
      <scheme val="minor"/>
    </font>
    <font>
      <u/>
      <sz val="11"/>
      <color rgb="FF0000F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16" fillId="15" borderId="60" applyNumberFormat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" fillId="4" borderId="56" applyNumberFormat="0" applyFont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6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25" borderId="62" applyNumberFormat="0" applyAlignment="0" applyProtection="0">
      <alignment vertical="center"/>
    </xf>
    <xf numFmtId="0" fontId="17" fillId="0" borderId="61" applyNumberFormat="0" applyFill="0" applyAlignment="0" applyProtection="0">
      <alignment vertical="center"/>
    </xf>
    <xf numFmtId="0" fontId="24" fillId="0" borderId="61" applyNumberFormat="0" applyFill="0" applyAlignment="0" applyProtection="0">
      <alignment vertical="center"/>
    </xf>
    <xf numFmtId="0" fontId="23" fillId="25" borderId="60" applyNumberFormat="0" applyAlignment="0" applyProtection="0">
      <alignment vertical="center"/>
    </xf>
    <xf numFmtId="0" fontId="11" fillId="0" borderId="5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4" borderId="59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5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2" borderId="2" xfId="0" applyFill="1" applyBorder="1">
      <alignment vertical="center"/>
    </xf>
    <xf numFmtId="0" fontId="0" fillId="2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4" xfId="0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textRotation="180" wrapText="1"/>
    </xf>
    <xf numFmtId="0" fontId="0" fillId="0" borderId="12" xfId="0" applyBorder="1" applyAlignment="1">
      <alignment horizontal="left" vertical="center" textRotation="180" wrapText="1"/>
    </xf>
    <xf numFmtId="0" fontId="0" fillId="0" borderId="13" xfId="0" applyBorder="1" applyAlignment="1">
      <alignment horizontal="left" vertical="center" textRotation="180" wrapText="1"/>
    </xf>
    <xf numFmtId="0" fontId="0" fillId="0" borderId="13" xfId="0" applyBorder="1" applyAlignment="1">
      <alignment vertical="center" textRotation="180" wrapText="1"/>
    </xf>
    <xf numFmtId="0" fontId="0" fillId="0" borderId="12" xfId="0" applyBorder="1" applyAlignment="1">
      <alignment vertical="center" textRotation="180" wrapText="1"/>
    </xf>
    <xf numFmtId="0" fontId="0" fillId="0" borderId="10" xfId="0" applyBorder="1" applyAlignment="1">
      <alignment vertical="center" textRotation="180" wrapText="1"/>
    </xf>
    <xf numFmtId="0" fontId="0" fillId="0" borderId="14" xfId="0" applyBorder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center" vertical="center"/>
    </xf>
    <xf numFmtId="56" fontId="0" fillId="0" borderId="25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26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" fontId="0" fillId="0" borderId="19" xfId="0" applyNumberFormat="1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56" fontId="0" fillId="0" borderId="26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0" fillId="0" borderId="33" xfId="0" applyBorder="1">
      <alignment vertical="center"/>
    </xf>
    <xf numFmtId="0" fontId="0" fillId="0" borderId="5" xfId="0" applyBorder="1" applyAlignment="1">
      <alignment horizontal="left" vertical="top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left" vertical="top"/>
    </xf>
    <xf numFmtId="0" fontId="0" fillId="0" borderId="36" xfId="0" applyBorder="1" applyAlignment="1">
      <alignment horizontal="center" vertical="center"/>
    </xf>
    <xf numFmtId="56" fontId="0" fillId="0" borderId="33" xfId="0" applyNumberFormat="1" applyBorder="1">
      <alignment vertical="center"/>
    </xf>
    <xf numFmtId="0" fontId="0" fillId="0" borderId="7" xfId="0" applyBorder="1" applyAlignment="1">
      <alignment horizontal="left" vertical="top"/>
    </xf>
    <xf numFmtId="0" fontId="0" fillId="0" borderId="5" xfId="0" applyBorder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6" fontId="0" fillId="0" borderId="5" xfId="0" applyNumberFormat="1" applyBorder="1">
      <alignment vertical="center"/>
    </xf>
    <xf numFmtId="0" fontId="0" fillId="0" borderId="39" xfId="0" applyBorder="1" applyAlignment="1">
      <alignment horizontal="center" vertical="center"/>
    </xf>
    <xf numFmtId="0" fontId="0" fillId="0" borderId="10" xfId="0" applyBorder="1">
      <alignment vertical="center"/>
    </xf>
    <xf numFmtId="0" fontId="4" fillId="0" borderId="40" xfId="0" applyFont="1" applyBorder="1" applyAlignment="1">
      <alignment vertical="center" wrapText="1"/>
    </xf>
    <xf numFmtId="0" fontId="0" fillId="0" borderId="32" xfId="0" applyBorder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1" xfId="0" applyBorder="1" applyAlignment="1">
      <alignment horizontal="left" vertical="top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3" xfId="0" applyBorder="1" applyAlignment="1">
      <alignment horizontal="center" vertical="center"/>
    </xf>
    <xf numFmtId="16" fontId="0" fillId="0" borderId="44" xfId="0" applyNumberFormat="1" applyBorder="1" applyAlignment="1">
      <alignment vertical="center" textRotation="180" wrapText="1"/>
    </xf>
    <xf numFmtId="0" fontId="4" fillId="0" borderId="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0" fillId="0" borderId="4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7" xfId="0" applyBorder="1" applyAlignment="1">
      <alignment vertical="center" textRotation="180" wrapText="1"/>
    </xf>
    <xf numFmtId="0" fontId="4" fillId="0" borderId="54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0" fillId="0" borderId="13" xfId="0" applyBorder="1" applyAlignment="1" quotePrefix="1">
      <alignment horizontal="left" vertical="center" textRotation="180" wrapText="1"/>
    </xf>
    <xf numFmtId="16" fontId="0" fillId="0" borderId="44" xfId="0" applyNumberFormat="1" applyBorder="1" applyAlignment="1" quotePrefix="1">
      <alignment vertical="center" textRotation="180" wrapText="1"/>
    </xf>
    <xf numFmtId="56" fontId="0" fillId="0" borderId="25" xfId="0" applyNumberFormat="1" applyBorder="1" quotePrefix="1">
      <alignment vertical="center"/>
    </xf>
    <xf numFmtId="16" fontId="0" fillId="0" borderId="19" xfId="0" applyNumberFormat="1" applyBorder="1" quotePrefix="1">
      <alignment vertical="center"/>
    </xf>
    <xf numFmtId="56" fontId="0" fillId="0" borderId="26" xfId="0" applyNumberFormat="1" applyBorder="1" quotePrefix="1">
      <alignment vertical="center"/>
    </xf>
    <xf numFmtId="56" fontId="0" fillId="0" borderId="33" xfId="0" applyNumberFormat="1" applyBorder="1" quotePrefix="1">
      <alignment vertical="center"/>
    </xf>
    <xf numFmtId="16" fontId="0" fillId="0" borderId="5" xfId="0" applyNumberFormat="1" applyBorder="1" quotePrefix="1">
      <alignment vertical="center"/>
    </xf>
    <xf numFmtId="0" fontId="0" fillId="0" borderId="35" xfId="0" applyBorder="1" applyAlignment="1" quotePrefix="1">
      <alignment horizontal="left" vertical="top"/>
    </xf>
    <xf numFmtId="0" fontId="0" fillId="0" borderId="41" xfId="0" applyBorder="1" applyAlignment="1" quotePrefix="1">
      <alignment horizontal="left" vertical="top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16">
    <dxf>
      <fill>
        <patternFill patternType="solid">
          <bgColor theme="7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R64"/>
  <sheetViews>
    <sheetView tabSelected="1" zoomScale="70" zoomScaleNormal="70" workbookViewId="0">
      <selection activeCell="N2" sqref="N2"/>
    </sheetView>
  </sheetViews>
  <sheetFormatPr defaultColWidth="9" defaultRowHeight="19.5"/>
  <cols>
    <col min="1" max="1" width="4.66666666666667" customWidth="1"/>
    <col min="2" max="2" width="9.33333333333333" customWidth="1"/>
    <col min="3" max="44" width="3.33333333333333" customWidth="1"/>
    <col min="45" max="86" width="3.66666666666667" customWidth="1"/>
  </cols>
  <sheetData>
    <row r="1" spans="1:2">
      <c r="A1" s="14" t="s">
        <v>0</v>
      </c>
      <c r="B1" s="15"/>
    </row>
    <row r="2" ht="20.25" spans="1:2">
      <c r="A2" s="16"/>
      <c r="B2" s="17"/>
    </row>
    <row r="3" ht="20.25" spans="1:1">
      <c r="A3" t="s">
        <v>1</v>
      </c>
    </row>
    <row r="4" ht="20.25" spans="3:44">
      <c r="C4" s="18" t="s">
        <v>2</v>
      </c>
      <c r="D4" s="19"/>
      <c r="E4" s="19"/>
      <c r="F4" s="19"/>
      <c r="G4" s="19"/>
      <c r="H4" s="19"/>
      <c r="I4" s="80"/>
      <c r="J4" s="18" t="s">
        <v>3</v>
      </c>
      <c r="K4" s="19"/>
      <c r="L4" s="19"/>
      <c r="M4" s="19"/>
      <c r="N4" s="19"/>
      <c r="O4" s="19"/>
      <c r="P4" s="80"/>
      <c r="Q4" s="18" t="s">
        <v>4</v>
      </c>
      <c r="R4" s="19"/>
      <c r="S4" s="19"/>
      <c r="T4" s="19"/>
      <c r="U4" s="19"/>
      <c r="V4" s="19"/>
      <c r="W4" s="80"/>
      <c r="X4" s="18" t="s">
        <v>5</v>
      </c>
      <c r="Y4" s="19"/>
      <c r="Z4" s="19"/>
      <c r="AA4" s="19"/>
      <c r="AB4" s="19"/>
      <c r="AC4" s="19"/>
      <c r="AD4" s="80"/>
      <c r="AE4" s="18" t="s">
        <v>6</v>
      </c>
      <c r="AF4" s="19"/>
      <c r="AG4" s="19"/>
      <c r="AH4" s="19"/>
      <c r="AI4" s="19"/>
      <c r="AJ4" s="19"/>
      <c r="AK4" s="80"/>
      <c r="AL4" s="18" t="s">
        <v>0</v>
      </c>
      <c r="AM4" s="19"/>
      <c r="AN4" s="19"/>
      <c r="AO4" s="19"/>
      <c r="AP4" s="19"/>
      <c r="AQ4" s="19"/>
      <c r="AR4" s="80"/>
    </row>
    <row r="5" ht="51.75" customHeight="1" spans="3:44">
      <c r="C5" s="20" t="s">
        <v>7</v>
      </c>
      <c r="D5" s="21">
        <v>7</v>
      </c>
      <c r="E5" s="102" t="s">
        <v>8</v>
      </c>
      <c r="F5" s="23" t="s">
        <v>9</v>
      </c>
      <c r="G5" s="24" t="s">
        <v>10</v>
      </c>
      <c r="H5" s="25" t="s">
        <v>11</v>
      </c>
      <c r="I5" s="103" t="s">
        <v>12</v>
      </c>
      <c r="J5" s="20" t="s">
        <v>7</v>
      </c>
      <c r="K5" s="21">
        <v>7</v>
      </c>
      <c r="L5" s="102" t="s">
        <v>8</v>
      </c>
      <c r="M5" s="23" t="s">
        <v>9</v>
      </c>
      <c r="N5" s="24" t="s">
        <v>10</v>
      </c>
      <c r="O5" s="25" t="s">
        <v>11</v>
      </c>
      <c r="P5" s="103" t="s">
        <v>12</v>
      </c>
      <c r="Q5" s="20" t="s">
        <v>7</v>
      </c>
      <c r="R5" s="21">
        <v>7</v>
      </c>
      <c r="S5" s="102" t="s">
        <v>8</v>
      </c>
      <c r="T5" s="23" t="s">
        <v>9</v>
      </c>
      <c r="U5" s="24" t="s">
        <v>10</v>
      </c>
      <c r="V5" s="25" t="s">
        <v>11</v>
      </c>
      <c r="W5" s="103" t="s">
        <v>12</v>
      </c>
      <c r="X5" s="20" t="s">
        <v>7</v>
      </c>
      <c r="Y5" s="21">
        <v>7</v>
      </c>
      <c r="Z5" s="102" t="s">
        <v>8</v>
      </c>
      <c r="AA5" s="23" t="s">
        <v>9</v>
      </c>
      <c r="AB5" s="24" t="s">
        <v>10</v>
      </c>
      <c r="AC5" s="25" t="s">
        <v>11</v>
      </c>
      <c r="AD5" s="103" t="s">
        <v>12</v>
      </c>
      <c r="AE5" s="20" t="s">
        <v>7</v>
      </c>
      <c r="AF5" s="21">
        <v>7</v>
      </c>
      <c r="AG5" s="102" t="s">
        <v>8</v>
      </c>
      <c r="AH5" s="23" t="s">
        <v>9</v>
      </c>
      <c r="AI5" s="24" t="s">
        <v>10</v>
      </c>
      <c r="AJ5" s="25" t="s">
        <v>11</v>
      </c>
      <c r="AK5" s="103" t="s">
        <v>12</v>
      </c>
      <c r="AL5" s="20" t="s">
        <v>7</v>
      </c>
      <c r="AM5" s="21">
        <v>7</v>
      </c>
      <c r="AN5" s="102" t="s">
        <v>8</v>
      </c>
      <c r="AO5" s="23" t="s">
        <v>9</v>
      </c>
      <c r="AP5" s="24" t="s">
        <v>10</v>
      </c>
      <c r="AQ5" s="25" t="s">
        <v>11</v>
      </c>
      <c r="AR5" s="103" t="s">
        <v>12</v>
      </c>
    </row>
    <row r="6" ht="21" hidden="1" customHeight="1" spans="2:44">
      <c r="B6" s="26"/>
      <c r="C6" s="27">
        <v>1</v>
      </c>
      <c r="D6" s="28">
        <v>9</v>
      </c>
      <c r="E6" s="29">
        <v>17</v>
      </c>
      <c r="F6" s="30">
        <v>25</v>
      </c>
      <c r="G6" s="31">
        <v>33</v>
      </c>
      <c r="H6" s="32">
        <v>41</v>
      </c>
      <c r="I6" s="82">
        <v>49</v>
      </c>
      <c r="J6" s="27">
        <v>1</v>
      </c>
      <c r="K6" s="28">
        <v>9</v>
      </c>
      <c r="L6" s="29">
        <v>17</v>
      </c>
      <c r="M6" s="30">
        <v>25</v>
      </c>
      <c r="N6" s="31">
        <v>33</v>
      </c>
      <c r="O6" s="32">
        <v>41</v>
      </c>
      <c r="P6" s="82">
        <v>49</v>
      </c>
      <c r="Q6" s="27">
        <v>1</v>
      </c>
      <c r="R6" s="28">
        <v>9</v>
      </c>
      <c r="S6" s="29">
        <v>17</v>
      </c>
      <c r="T6" s="30">
        <v>25</v>
      </c>
      <c r="U6" s="31">
        <v>33</v>
      </c>
      <c r="V6" s="32">
        <v>41</v>
      </c>
      <c r="W6" s="82">
        <v>49</v>
      </c>
      <c r="X6" s="27">
        <v>1</v>
      </c>
      <c r="Y6" s="28">
        <v>9</v>
      </c>
      <c r="Z6" s="29">
        <v>17</v>
      </c>
      <c r="AA6" s="30">
        <v>25</v>
      </c>
      <c r="AB6" s="31">
        <v>33</v>
      </c>
      <c r="AC6" s="32">
        <v>41</v>
      </c>
      <c r="AD6" s="82">
        <v>49</v>
      </c>
      <c r="AE6" s="27">
        <v>1</v>
      </c>
      <c r="AF6" s="28">
        <v>9</v>
      </c>
      <c r="AG6" s="29">
        <v>17</v>
      </c>
      <c r="AH6" s="30">
        <v>25</v>
      </c>
      <c r="AI6" s="31">
        <v>33</v>
      </c>
      <c r="AJ6" s="32">
        <v>41</v>
      </c>
      <c r="AK6" s="82">
        <v>49</v>
      </c>
      <c r="AL6" s="27">
        <v>1</v>
      </c>
      <c r="AM6" s="28">
        <v>9</v>
      </c>
      <c r="AN6" s="29">
        <v>17</v>
      </c>
      <c r="AO6" s="30">
        <v>25</v>
      </c>
      <c r="AP6" s="31">
        <v>33</v>
      </c>
      <c r="AQ6" s="98">
        <v>41</v>
      </c>
      <c r="AR6" s="82">
        <v>49</v>
      </c>
    </row>
    <row r="7" ht="21" hidden="1" customHeight="1" spans="2:44">
      <c r="B7" s="33"/>
      <c r="C7" s="27">
        <v>1</v>
      </c>
      <c r="D7" s="28">
        <v>1</v>
      </c>
      <c r="E7" s="29">
        <v>1</v>
      </c>
      <c r="F7" s="30">
        <v>1</v>
      </c>
      <c r="G7" s="31">
        <v>1</v>
      </c>
      <c r="H7" s="32">
        <v>1</v>
      </c>
      <c r="I7" s="83">
        <v>1</v>
      </c>
      <c r="J7" s="27">
        <v>2</v>
      </c>
      <c r="K7" s="28">
        <v>2</v>
      </c>
      <c r="L7" s="29">
        <v>2</v>
      </c>
      <c r="M7" s="30">
        <v>2</v>
      </c>
      <c r="N7" s="31">
        <v>2</v>
      </c>
      <c r="O7" s="32">
        <v>2</v>
      </c>
      <c r="P7" s="83">
        <v>2</v>
      </c>
      <c r="Q7" s="27">
        <v>3</v>
      </c>
      <c r="R7" s="28">
        <v>3</v>
      </c>
      <c r="S7" s="29">
        <v>3</v>
      </c>
      <c r="T7" s="30">
        <v>3</v>
      </c>
      <c r="U7" s="31">
        <v>3</v>
      </c>
      <c r="V7" s="32">
        <v>3</v>
      </c>
      <c r="W7" s="83">
        <v>3</v>
      </c>
      <c r="X7" s="27">
        <v>4</v>
      </c>
      <c r="Y7" s="28">
        <v>4</v>
      </c>
      <c r="Z7" s="29">
        <v>4</v>
      </c>
      <c r="AA7" s="30">
        <v>4</v>
      </c>
      <c r="AB7" s="31">
        <v>4</v>
      </c>
      <c r="AC7" s="32">
        <v>4</v>
      </c>
      <c r="AD7" s="83">
        <v>4</v>
      </c>
      <c r="AE7" s="27">
        <v>5</v>
      </c>
      <c r="AF7" s="28">
        <v>5</v>
      </c>
      <c r="AG7" s="29">
        <v>5</v>
      </c>
      <c r="AH7" s="30">
        <v>5</v>
      </c>
      <c r="AI7" s="31">
        <v>5</v>
      </c>
      <c r="AJ7" s="32">
        <v>5</v>
      </c>
      <c r="AK7" s="83">
        <v>5</v>
      </c>
      <c r="AL7" s="27">
        <v>6</v>
      </c>
      <c r="AM7" s="28">
        <v>6</v>
      </c>
      <c r="AN7" s="29">
        <v>6</v>
      </c>
      <c r="AO7" s="30">
        <v>6</v>
      </c>
      <c r="AP7" s="31">
        <v>6</v>
      </c>
      <c r="AQ7" s="99">
        <v>6</v>
      </c>
      <c r="AR7" s="83">
        <v>6</v>
      </c>
    </row>
    <row r="8" ht="20.25" spans="1:44">
      <c r="A8" s="34" t="str">
        <f>A1</f>
        <v>F</v>
      </c>
      <c r="B8" s="35" t="s">
        <v>7</v>
      </c>
      <c r="C8" s="36" t="str">
        <f ca="1">MID(INDIRECT($B$8&amp;"!A"&amp;C$6),C$7,1)</f>
        <v>2</v>
      </c>
      <c r="D8" s="37" t="str">
        <f ca="1" t="shared" ref="D8:AR8" si="0">MID(INDIRECT($B$8&amp;"!A"&amp;D$6),D$7,1)</f>
        <v>2</v>
      </c>
      <c r="E8" s="37" t="str">
        <f ca="1" t="shared" si="0"/>
        <v>3</v>
      </c>
      <c r="F8" s="37" t="str">
        <f ca="1" t="shared" si="0"/>
        <v>2</v>
      </c>
      <c r="G8" s="37" t="str">
        <f ca="1" t="shared" si="0"/>
        <v>3</v>
      </c>
      <c r="H8" s="37" t="str">
        <f ca="1" t="shared" si="0"/>
        <v>2</v>
      </c>
      <c r="I8" s="84" t="str">
        <f ca="1" t="shared" si="0"/>
        <v>3</v>
      </c>
      <c r="J8" s="37" t="str">
        <f ca="1" t="shared" si="0"/>
        <v>3</v>
      </c>
      <c r="K8" s="37" t="str">
        <f ca="1" t="shared" si="0"/>
        <v>4</v>
      </c>
      <c r="L8" s="37" t="str">
        <f ca="1" t="shared" si="0"/>
        <v>3</v>
      </c>
      <c r="M8" s="37" t="str">
        <f ca="1" t="shared" si="0"/>
        <v>4</v>
      </c>
      <c r="N8" s="37" t="str">
        <f ca="1" t="shared" si="0"/>
        <v>3</v>
      </c>
      <c r="O8" s="37" t="str">
        <f ca="1" t="shared" si="0"/>
        <v>3</v>
      </c>
      <c r="P8" s="84" t="str">
        <f ca="1" t="shared" si="0"/>
        <v>3</v>
      </c>
      <c r="Q8" s="37" t="str">
        <f ca="1" t="shared" si="0"/>
        <v>2</v>
      </c>
      <c r="R8" s="37" t="str">
        <f ca="1" t="shared" si="0"/>
        <v>1</v>
      </c>
      <c r="S8" s="37" t="str">
        <f ca="1" t="shared" si="0"/>
        <v>2</v>
      </c>
      <c r="T8" s="37" t="str">
        <f ca="1" t="shared" si="0"/>
        <v>1</v>
      </c>
      <c r="U8" s="37" t="str">
        <f ca="1" t="shared" si="0"/>
        <v>2</v>
      </c>
      <c r="V8" s="37" t="str">
        <f ca="1" t="shared" si="0"/>
        <v>3</v>
      </c>
      <c r="W8" s="84" t="str">
        <f ca="1" t="shared" si="0"/>
        <v>2</v>
      </c>
      <c r="X8" s="37" t="str">
        <f ca="1" t="shared" si="0"/>
        <v>2</v>
      </c>
      <c r="Y8" s="37" t="str">
        <f ca="1" t="shared" si="0"/>
        <v>3</v>
      </c>
      <c r="Z8" s="37" t="str">
        <f ca="1" t="shared" si="0"/>
        <v>2</v>
      </c>
      <c r="AA8" s="37" t="str">
        <f ca="1" t="shared" si="0"/>
        <v>4</v>
      </c>
      <c r="AB8" s="37" t="str">
        <f ca="1" t="shared" si="0"/>
        <v>3</v>
      </c>
      <c r="AC8" s="37" t="str">
        <f ca="1" t="shared" si="0"/>
        <v>2</v>
      </c>
      <c r="AD8" s="84" t="str">
        <f ca="1" t="shared" si="0"/>
        <v>3</v>
      </c>
      <c r="AE8" s="37" t="str">
        <f ca="1" t="shared" si="0"/>
        <v>4</v>
      </c>
      <c r="AF8" s="37" t="str">
        <f ca="1" t="shared" si="0"/>
        <v>3</v>
      </c>
      <c r="AG8" s="37" t="str">
        <f ca="1" t="shared" si="0"/>
        <v>3</v>
      </c>
      <c r="AH8" s="37" t="str">
        <f ca="1" t="shared" si="0"/>
        <v>2</v>
      </c>
      <c r="AI8" s="37" t="str">
        <f ca="1" t="shared" si="0"/>
        <v>2</v>
      </c>
      <c r="AJ8" s="37" t="str">
        <f ca="1" t="shared" si="0"/>
        <v>／</v>
      </c>
      <c r="AK8" s="84" t="str">
        <f ca="1" t="shared" si="0"/>
        <v>2</v>
      </c>
      <c r="AL8" s="37" t="str">
        <f ca="1" t="shared" si="0"/>
        <v>2</v>
      </c>
      <c r="AM8" s="37" t="str">
        <f ca="1" t="shared" si="0"/>
        <v>2</v>
      </c>
      <c r="AN8" s="37" t="str">
        <f ca="1" t="shared" si="0"/>
        <v>3</v>
      </c>
      <c r="AO8" s="37" t="str">
        <f ca="1" t="shared" si="0"/>
        <v>3</v>
      </c>
      <c r="AP8" s="37" t="str">
        <f ca="1" t="shared" si="0"/>
        <v>4</v>
      </c>
      <c r="AQ8" s="37" t="str">
        <f ca="1" t="shared" si="0"/>
        <v>／</v>
      </c>
      <c r="AR8" s="84" t="str">
        <f ca="1" t="shared" si="0"/>
        <v>3</v>
      </c>
    </row>
    <row r="9" spans="1:44">
      <c r="A9" s="38"/>
      <c r="B9" s="39">
        <v>7</v>
      </c>
      <c r="C9" s="40" t="str">
        <f ca="1">MID(INDIRECT($B$9&amp;"!A"&amp;C$6),C$7,1)</f>
        <v>3</v>
      </c>
      <c r="D9" s="40" t="str">
        <f ca="1" t="shared" ref="D9:AR9" si="1">MID(INDIRECT($B$9&amp;"!A"&amp;D$6),D$7,1)</f>
        <v>3</v>
      </c>
      <c r="E9" s="40" t="str">
        <f ca="1" t="shared" si="1"/>
        <v>4</v>
      </c>
      <c r="F9" s="40" t="str">
        <f ca="1" t="shared" si="1"/>
        <v>1</v>
      </c>
      <c r="G9" s="40" t="str">
        <f ca="1" t="shared" si="1"/>
        <v>2</v>
      </c>
      <c r="H9" s="40" t="str">
        <f ca="1" t="shared" si="1"/>
        <v>1</v>
      </c>
      <c r="I9" s="85" t="str">
        <f ca="1" t="shared" si="1"/>
        <v>4</v>
      </c>
      <c r="J9" s="40" t="str">
        <f ca="1" t="shared" si="1"/>
        <v>2</v>
      </c>
      <c r="K9" s="40" t="str">
        <f ca="1" t="shared" si="1"/>
        <v>3</v>
      </c>
      <c r="L9" s="40" t="str">
        <f ca="1" t="shared" si="1"/>
        <v>2</v>
      </c>
      <c r="M9" s="40" t="str">
        <f ca="1" t="shared" si="1"/>
        <v>5</v>
      </c>
      <c r="N9" s="40" t="str">
        <f ca="1" t="shared" si="1"/>
        <v>4</v>
      </c>
      <c r="O9" s="40" t="str">
        <f ca="1" t="shared" si="1"/>
        <v>4</v>
      </c>
      <c r="P9" s="85" t="str">
        <f ca="1" t="shared" si="1"/>
        <v>2</v>
      </c>
      <c r="Q9" s="40" t="str">
        <f ca="1" t="shared" si="1"/>
        <v>3</v>
      </c>
      <c r="R9" s="40" t="str">
        <f ca="1" t="shared" si="1"/>
        <v>2</v>
      </c>
      <c r="S9" s="40" t="str">
        <f ca="1" t="shared" si="1"/>
        <v>3</v>
      </c>
      <c r="T9" s="40" t="str">
        <f ca="1" t="shared" si="1"/>
        <v>1</v>
      </c>
      <c r="U9" s="40" t="str">
        <f ca="1" t="shared" si="1"/>
        <v>2</v>
      </c>
      <c r="V9" s="40" t="str">
        <f ca="1" t="shared" si="1"/>
        <v>3</v>
      </c>
      <c r="W9" s="85" t="str">
        <f ca="1" t="shared" si="1"/>
        <v>3</v>
      </c>
      <c r="X9" s="40" t="str">
        <f ca="1" t="shared" si="1"/>
        <v>2</v>
      </c>
      <c r="Y9" s="40" t="str">
        <f ca="1" t="shared" si="1"/>
        <v>2</v>
      </c>
      <c r="Z9" s="40" t="str">
        <f ca="1" t="shared" si="1"/>
        <v>1</v>
      </c>
      <c r="AA9" s="40" t="str">
        <f ca="1" t="shared" si="1"/>
        <v>3</v>
      </c>
      <c r="AB9" s="40" t="str">
        <f ca="1" t="shared" si="1"/>
        <v>2</v>
      </c>
      <c r="AC9" s="40" t="str">
        <f ca="1" t="shared" si="1"/>
        <v>1</v>
      </c>
      <c r="AD9" s="85" t="str">
        <f ca="1" t="shared" si="1"/>
        <v>2</v>
      </c>
      <c r="AE9" s="40" t="str">
        <f ca="1" t="shared" si="1"/>
        <v>4</v>
      </c>
      <c r="AF9" s="40" t="str">
        <f ca="1" t="shared" si="1"/>
        <v>5</v>
      </c>
      <c r="AG9" s="40" t="str">
        <f ca="1" t="shared" si="1"/>
        <v>5</v>
      </c>
      <c r="AH9" s="40" t="str">
        <f ca="1" t="shared" si="1"/>
        <v>4</v>
      </c>
      <c r="AI9" s="40" t="str">
        <f ca="1" t="shared" si="1"/>
        <v>4</v>
      </c>
      <c r="AJ9" s="40" t="str">
        <f ca="1" t="shared" si="1"/>
        <v>／</v>
      </c>
      <c r="AK9" s="85" t="str">
        <f ca="1" t="shared" si="1"/>
        <v>4</v>
      </c>
      <c r="AL9" s="40" t="str">
        <f ca="1" t="shared" si="1"/>
        <v>2</v>
      </c>
      <c r="AM9" s="40" t="str">
        <f ca="1" t="shared" si="1"/>
        <v>0</v>
      </c>
      <c r="AN9" s="40" t="str">
        <f ca="1" t="shared" si="1"/>
        <v>1</v>
      </c>
      <c r="AO9" s="40" t="str">
        <f ca="1" t="shared" si="1"/>
        <v>1</v>
      </c>
      <c r="AP9" s="40" t="str">
        <f ca="1" t="shared" si="1"/>
        <v>2</v>
      </c>
      <c r="AQ9" s="40" t="str">
        <f ca="1" t="shared" si="1"/>
        <v>／</v>
      </c>
      <c r="AR9" s="85" t="str">
        <f ca="1" t="shared" si="1"/>
        <v>1</v>
      </c>
    </row>
    <row r="10" ht="20.25" spans="1:44">
      <c r="A10" s="38"/>
      <c r="B10" s="104" t="s">
        <v>8</v>
      </c>
      <c r="C10" s="36" t="str">
        <f ca="1">MID(INDIRECT($B$10&amp;"!A"&amp;C$6),C$7,1)</f>
        <v>3</v>
      </c>
      <c r="D10" s="37" t="str">
        <f ca="1" t="shared" ref="D10:AR10" si="2">MID(INDIRECT($B$10&amp;"!A"&amp;D$6),D$7,1)</f>
        <v>5</v>
      </c>
      <c r="E10" s="37" t="str">
        <f ca="1" t="shared" si="2"/>
        <v>6</v>
      </c>
      <c r="F10" s="37" t="str">
        <f ca="1" t="shared" si="2"/>
        <v>3</v>
      </c>
      <c r="G10" s="37" t="str">
        <f ca="1" t="shared" si="2"/>
        <v>4</v>
      </c>
      <c r="H10" s="37" t="str">
        <f ca="1" t="shared" si="2"/>
        <v>2</v>
      </c>
      <c r="I10" s="84" t="str">
        <f ca="1" t="shared" si="2"/>
        <v>6</v>
      </c>
      <c r="J10" s="37" t="str">
        <f ca="1" t="shared" si="2"/>
        <v>2</v>
      </c>
      <c r="K10" s="37" t="str">
        <f ca="1" t="shared" si="2"/>
        <v>1</v>
      </c>
      <c r="L10" s="37" t="str">
        <f ca="1" t="shared" si="2"/>
        <v>0</v>
      </c>
      <c r="M10" s="37" t="str">
        <f ca="1" t="shared" si="2"/>
        <v>3</v>
      </c>
      <c r="N10" s="37" t="str">
        <f ca="1" t="shared" si="2"/>
        <v>2</v>
      </c>
      <c r="O10" s="37" t="str">
        <f ca="1" t="shared" si="2"/>
        <v>4</v>
      </c>
      <c r="P10" s="84" t="str">
        <f ca="1" t="shared" si="2"/>
        <v>0</v>
      </c>
      <c r="Q10" s="37" t="str">
        <f ca="1" t="shared" si="2"/>
        <v>2</v>
      </c>
      <c r="R10" s="37" t="str">
        <f ca="1" t="shared" si="2"/>
        <v>3</v>
      </c>
      <c r="S10" s="37" t="str">
        <f ca="1" t="shared" si="2"/>
        <v>4</v>
      </c>
      <c r="T10" s="37" t="str">
        <f ca="1" t="shared" si="2"/>
        <v>2</v>
      </c>
      <c r="U10" s="37" t="str">
        <f ca="1" t="shared" si="2"/>
        <v>3</v>
      </c>
      <c r="V10" s="37" t="str">
        <f ca="1" t="shared" si="2"/>
        <v>2</v>
      </c>
      <c r="W10" s="84" t="str">
        <f ca="1" t="shared" si="2"/>
        <v>5</v>
      </c>
      <c r="X10" s="37" t="str">
        <f ca="1" t="shared" si="2"/>
        <v>3</v>
      </c>
      <c r="Y10" s="37" t="str">
        <f ca="1" t="shared" si="2"/>
        <v>2</v>
      </c>
      <c r="Z10" s="37" t="str">
        <f ca="1" t="shared" si="2"/>
        <v>0</v>
      </c>
      <c r="AA10" s="37" t="str">
        <f ca="1" t="shared" si="2"/>
        <v>3</v>
      </c>
      <c r="AB10" s="37" t="str">
        <f ca="1" t="shared" si="2"/>
        <v>1</v>
      </c>
      <c r="AC10" s="37" t="str">
        <f ca="1" t="shared" si="2"/>
        <v>2</v>
      </c>
      <c r="AD10" s="84" t="str">
        <f ca="1" t="shared" si="2"/>
        <v>0</v>
      </c>
      <c r="AE10" s="37" t="str">
        <f ca="1" t="shared" si="2"/>
        <v>3</v>
      </c>
      <c r="AF10" s="37" t="str">
        <f ca="1" t="shared" si="2"/>
        <v>4</v>
      </c>
      <c r="AG10" s="37" t="str">
        <f ca="1" t="shared" si="2"/>
        <v>6</v>
      </c>
      <c r="AH10" s="37" t="str">
        <f ca="1" t="shared" si="2"/>
        <v>3</v>
      </c>
      <c r="AI10" s="37" t="str">
        <f ca="1" t="shared" si="2"/>
        <v>5</v>
      </c>
      <c r="AJ10" s="37" t="str">
        <f ca="1" t="shared" si="2"/>
        <v>／</v>
      </c>
      <c r="AK10" s="84" t="str">
        <f ca="1" t="shared" si="2"/>
        <v>5</v>
      </c>
      <c r="AL10" s="37" t="str">
        <f ca="1" t="shared" si="2"/>
        <v>3</v>
      </c>
      <c r="AM10" s="37" t="str">
        <f ca="1" t="shared" si="2"/>
        <v>1</v>
      </c>
      <c r="AN10" s="37" t="str">
        <f ca="1" t="shared" si="2"/>
        <v>0</v>
      </c>
      <c r="AO10" s="37" t="str">
        <f ca="1" t="shared" si="2"/>
        <v>2</v>
      </c>
      <c r="AP10" s="37" t="str">
        <f ca="1" t="shared" si="2"/>
        <v>1</v>
      </c>
      <c r="AQ10" s="37" t="str">
        <f ca="1" t="shared" si="2"/>
        <v>／</v>
      </c>
      <c r="AR10" s="84" t="str">
        <f ca="1" t="shared" si="2"/>
        <v>0</v>
      </c>
    </row>
    <row r="11" spans="1:44">
      <c r="A11" s="38"/>
      <c r="B11" s="42" t="s">
        <v>9</v>
      </c>
      <c r="C11" s="40" t="str">
        <f ca="1">MID(INDIRECT($B$11&amp;"!A"&amp;C$6),C$7,1)</f>
        <v>4</v>
      </c>
      <c r="D11" s="40" t="str">
        <f ca="1" t="shared" ref="D11:AR11" si="3">MID(INDIRECT($B$11&amp;"!A"&amp;D$6),D$7,1)</f>
        <v>3</v>
      </c>
      <c r="E11" s="40" t="str">
        <f ca="1" t="shared" si="3"/>
        <v>3</v>
      </c>
      <c r="F11" s="40" t="str">
        <f ca="1" t="shared" si="3"/>
        <v>1</v>
      </c>
      <c r="G11" s="40" t="str">
        <f ca="1" t="shared" si="3"/>
        <v>1</v>
      </c>
      <c r="H11" s="40" t="str">
        <f ca="1" t="shared" si="3"/>
        <v>2</v>
      </c>
      <c r="I11" s="85" t="str">
        <f ca="1" t="shared" si="3"/>
        <v>2</v>
      </c>
      <c r="J11" s="40" t="str">
        <f ca="1" t="shared" si="3"/>
        <v>1</v>
      </c>
      <c r="K11" s="40" t="str">
        <f ca="1" t="shared" si="3"/>
        <v>2</v>
      </c>
      <c r="L11" s="40" t="str">
        <f ca="1" t="shared" si="3"/>
        <v>3</v>
      </c>
      <c r="M11" s="40" t="str">
        <f ca="1" t="shared" si="3"/>
        <v>4</v>
      </c>
      <c r="N11" s="40" t="str">
        <f ca="1" t="shared" si="3"/>
        <v>5</v>
      </c>
      <c r="O11" s="40" t="str">
        <f ca="1" t="shared" si="3"/>
        <v>4</v>
      </c>
      <c r="P11" s="85" t="str">
        <f ca="1" t="shared" si="3"/>
        <v>3</v>
      </c>
      <c r="Q11" s="40" t="str">
        <f ca="1" t="shared" si="3"/>
        <v>4</v>
      </c>
      <c r="R11" s="40" t="str">
        <f ca="1" t="shared" si="3"/>
        <v>3</v>
      </c>
      <c r="S11" s="40" t="str">
        <f ca="1" t="shared" si="3"/>
        <v>2</v>
      </c>
      <c r="T11" s="40" t="str">
        <f ca="1" t="shared" si="3"/>
        <v>2</v>
      </c>
      <c r="U11" s="40" t="str">
        <f ca="1" t="shared" si="3"/>
        <v>1</v>
      </c>
      <c r="V11" s="40" t="str">
        <f ca="1" t="shared" si="3"/>
        <v>2</v>
      </c>
      <c r="W11" s="85" t="str">
        <f ca="1" t="shared" si="3"/>
        <v>2</v>
      </c>
      <c r="X11" s="40" t="str">
        <f ca="1" t="shared" si="3"/>
        <v>2</v>
      </c>
      <c r="Y11" s="40" t="str">
        <f ca="1" t="shared" si="3"/>
        <v>2</v>
      </c>
      <c r="Z11" s="40" t="str">
        <f ca="1" t="shared" si="3"/>
        <v>3</v>
      </c>
      <c r="AA11" s="40" t="str">
        <f ca="1" t="shared" si="3"/>
        <v>2</v>
      </c>
      <c r="AB11" s="40" t="str">
        <f ca="1" t="shared" si="3"/>
        <v>3</v>
      </c>
      <c r="AC11" s="40" t="str">
        <f ca="1" t="shared" si="3"/>
        <v>2</v>
      </c>
      <c r="AD11" s="85" t="str">
        <f ca="1" t="shared" si="3"/>
        <v>3</v>
      </c>
      <c r="AE11" s="40" t="str">
        <f ca="1" t="shared" si="3"/>
        <v>3</v>
      </c>
      <c r="AF11" s="40" t="str">
        <f ca="1" t="shared" si="3"/>
        <v>4</v>
      </c>
      <c r="AG11" s="40" t="str">
        <f ca="1" t="shared" si="3"/>
        <v>3</v>
      </c>
      <c r="AH11" s="40" t="str">
        <f ca="1" t="shared" si="3"/>
        <v>5</v>
      </c>
      <c r="AI11" s="40" t="str">
        <f ca="1" t="shared" si="3"/>
        <v>4</v>
      </c>
      <c r="AJ11" s="40" t="str">
        <f ca="1" t="shared" si="3"/>
        <v>／</v>
      </c>
      <c r="AK11" s="85" t="str">
        <f ca="1" t="shared" si="3"/>
        <v>3</v>
      </c>
      <c r="AL11" s="40" t="str">
        <f ca="1" t="shared" si="3"/>
        <v>3</v>
      </c>
      <c r="AM11" s="40" t="str">
        <f ca="1" t="shared" si="3"/>
        <v>1</v>
      </c>
      <c r="AN11" s="40" t="str">
        <f ca="1" t="shared" si="3"/>
        <v>2</v>
      </c>
      <c r="AO11" s="40" t="str">
        <f ca="1" t="shared" si="3"/>
        <v>0</v>
      </c>
      <c r="AP11" s="40" t="str">
        <f ca="1" t="shared" si="3"/>
        <v>1</v>
      </c>
      <c r="AQ11" s="40" t="str">
        <f ca="1" t="shared" si="3"/>
        <v>／</v>
      </c>
      <c r="AR11" s="85" t="str">
        <f ca="1" t="shared" si="3"/>
        <v>2</v>
      </c>
    </row>
    <row r="12" ht="20.25" spans="1:44">
      <c r="A12" s="38"/>
      <c r="B12" s="43" t="s">
        <v>10</v>
      </c>
      <c r="C12" s="36" t="str">
        <f ca="1">MID(INDIRECT($B$12&amp;"!A"&amp;C$6),C$7,1)</f>
        <v>4</v>
      </c>
      <c r="D12" s="37" t="str">
        <f ca="1" t="shared" ref="D12:AR12" si="4">MID(INDIRECT($B$12&amp;"!A"&amp;D$6),D$7,1)</f>
        <v>5</v>
      </c>
      <c r="E12" s="37" t="str">
        <f ca="1" t="shared" si="4"/>
        <v>5</v>
      </c>
      <c r="F12" s="37" t="str">
        <f ca="1" t="shared" si="4"/>
        <v>3</v>
      </c>
      <c r="G12" s="37" t="str">
        <f ca="1" t="shared" si="4"/>
        <v>3</v>
      </c>
      <c r="H12" s="37" t="str">
        <f ca="1" t="shared" si="4"/>
        <v>3</v>
      </c>
      <c r="I12" s="84" t="str">
        <f ca="1" t="shared" si="4"/>
        <v>4</v>
      </c>
      <c r="J12" s="37" t="str">
        <f ca="1" t="shared" si="4"/>
        <v>1</v>
      </c>
      <c r="K12" s="37" t="str">
        <f ca="1" t="shared" si="4"/>
        <v>0</v>
      </c>
      <c r="L12" s="37" t="str">
        <f ca="1" t="shared" si="4"/>
        <v>1</v>
      </c>
      <c r="M12" s="37" t="str">
        <f ca="1" t="shared" si="4"/>
        <v>2</v>
      </c>
      <c r="N12" s="37" t="str">
        <f ca="1" t="shared" si="4"/>
        <v>3</v>
      </c>
      <c r="O12" s="37" t="str">
        <f ca="1" t="shared" si="4"/>
        <v>4</v>
      </c>
      <c r="P12" s="84" t="str">
        <f ca="1" t="shared" si="4"/>
        <v>1</v>
      </c>
      <c r="Q12" s="37" t="str">
        <f ca="1" t="shared" si="4"/>
        <v>3</v>
      </c>
      <c r="R12" s="37" t="str">
        <f ca="1" t="shared" si="4"/>
        <v>4</v>
      </c>
      <c r="S12" s="37" t="str">
        <f ca="1" t="shared" si="4"/>
        <v>3</v>
      </c>
      <c r="T12" s="37" t="str">
        <f ca="1" t="shared" si="4"/>
        <v>3</v>
      </c>
      <c r="U12" s="37" t="str">
        <f ca="1" t="shared" si="4"/>
        <v>2</v>
      </c>
      <c r="V12" s="37" t="str">
        <f ca="1" t="shared" si="4"/>
        <v>1</v>
      </c>
      <c r="W12" s="84" t="str">
        <f ca="1" t="shared" si="4"/>
        <v>4</v>
      </c>
      <c r="X12" s="37" t="str">
        <f ca="1" t="shared" si="4"/>
        <v>3</v>
      </c>
      <c r="Y12" s="37" t="str">
        <f ca="1" t="shared" si="4"/>
        <v>2</v>
      </c>
      <c r="Z12" s="37" t="str">
        <f ca="1" t="shared" si="4"/>
        <v>2</v>
      </c>
      <c r="AA12" s="37" t="str">
        <f ca="1" t="shared" si="4"/>
        <v>2</v>
      </c>
      <c r="AB12" s="37" t="str">
        <f ca="1" t="shared" si="4"/>
        <v>2</v>
      </c>
      <c r="AC12" s="37" t="str">
        <f ca="1" t="shared" si="4"/>
        <v>3</v>
      </c>
      <c r="AD12" s="84" t="str">
        <f ca="1" t="shared" si="4"/>
        <v>1</v>
      </c>
      <c r="AE12" s="37" t="str">
        <f ca="1" t="shared" si="4"/>
        <v>2</v>
      </c>
      <c r="AF12" s="37" t="str">
        <f ca="1" t="shared" si="4"/>
        <v>3</v>
      </c>
      <c r="AG12" s="37" t="str">
        <f ca="1" t="shared" si="4"/>
        <v>4</v>
      </c>
      <c r="AH12" s="37" t="str">
        <f ca="1" t="shared" si="4"/>
        <v>4</v>
      </c>
      <c r="AI12" s="37" t="str">
        <f ca="1" t="shared" si="4"/>
        <v>5</v>
      </c>
      <c r="AJ12" s="37" t="str">
        <f ca="1" t="shared" si="4"/>
        <v>／</v>
      </c>
      <c r="AK12" s="84" t="str">
        <f ca="1" t="shared" si="4"/>
        <v>4</v>
      </c>
      <c r="AL12" s="37" t="str">
        <f ca="1" t="shared" si="4"/>
        <v>4</v>
      </c>
      <c r="AM12" s="37" t="str">
        <f ca="1" t="shared" si="4"/>
        <v>2</v>
      </c>
      <c r="AN12" s="37" t="str">
        <f ca="1" t="shared" si="4"/>
        <v>1</v>
      </c>
      <c r="AO12" s="37" t="str">
        <f ca="1" t="shared" si="4"/>
        <v>1</v>
      </c>
      <c r="AP12" s="37" t="str">
        <f ca="1" t="shared" si="4"/>
        <v>0</v>
      </c>
      <c r="AQ12" s="37" t="str">
        <f ca="1" t="shared" si="4"/>
        <v>／</v>
      </c>
      <c r="AR12" s="84" t="str">
        <f ca="1" t="shared" si="4"/>
        <v>1</v>
      </c>
    </row>
    <row r="13" ht="20.25" spans="1:44">
      <c r="A13" s="38"/>
      <c r="B13" s="35" t="s">
        <v>11</v>
      </c>
      <c r="C13" s="44" t="str">
        <f ca="1">MID(INDIRECT($B$13&amp;"!A"&amp;C$6),C$7,1)</f>
        <v>3</v>
      </c>
      <c r="D13" s="45" t="str">
        <f ca="1" t="shared" ref="D13:AQ13" si="5">MID(INDIRECT($B$13&amp;"!A"&amp;D$6),D$7,1)</f>
        <v>4</v>
      </c>
      <c r="E13" s="45" t="str">
        <f ca="1" t="shared" si="5"/>
        <v>4</v>
      </c>
      <c r="F13" s="45" t="str">
        <f ca="1" t="shared" si="5"/>
        <v>4</v>
      </c>
      <c r="G13" s="45" t="str">
        <f ca="1" t="shared" si="5"/>
        <v>4</v>
      </c>
      <c r="H13" s="45" t="str">
        <f ca="1" t="shared" si="5"/>
        <v>4</v>
      </c>
      <c r="I13" s="80" t="str">
        <f ca="1" t="shared" si="5"/>
        <v>3</v>
      </c>
      <c r="J13" s="45" t="str">
        <f ca="1" t="shared" si="5"/>
        <v>2</v>
      </c>
      <c r="K13" s="45" t="str">
        <f ca="1" t="shared" si="5"/>
        <v>1</v>
      </c>
      <c r="L13" s="45" t="str">
        <f ca="1" t="shared" si="5"/>
        <v>2</v>
      </c>
      <c r="M13" s="45" t="str">
        <f ca="1" t="shared" si="5"/>
        <v>2</v>
      </c>
      <c r="N13" s="45" t="str">
        <f ca="1" t="shared" si="5"/>
        <v>3</v>
      </c>
      <c r="O13" s="45" t="str">
        <f ca="1" t="shared" si="5"/>
        <v>4</v>
      </c>
      <c r="P13" s="80" t="str">
        <f ca="1" t="shared" si="5"/>
        <v>2</v>
      </c>
      <c r="Q13" s="45" t="str">
        <f ca="1" t="shared" si="5"/>
        <v>3</v>
      </c>
      <c r="R13" s="45" t="str">
        <f ca="1" t="shared" si="5"/>
        <v>3</v>
      </c>
      <c r="S13" s="45" t="str">
        <f ca="1" t="shared" si="5"/>
        <v>2</v>
      </c>
      <c r="T13" s="45" t="str">
        <f ca="1" t="shared" si="5"/>
        <v>2</v>
      </c>
      <c r="U13" s="45" t="str">
        <f ca="1" t="shared" si="5"/>
        <v>1</v>
      </c>
      <c r="V13" s="45" t="str">
        <f ca="1" t="shared" si="5"/>
        <v>0</v>
      </c>
      <c r="W13" s="80" t="str">
        <f ca="1" t="shared" si="5"/>
        <v>3</v>
      </c>
      <c r="X13" s="45" t="str">
        <f ca="1" t="shared" si="5"/>
        <v>3</v>
      </c>
      <c r="Y13" s="45" t="str">
        <f ca="1" t="shared" si="5"/>
        <v>4</v>
      </c>
      <c r="Z13" s="45" t="str">
        <f ca="1" t="shared" si="5"/>
        <v>4</v>
      </c>
      <c r="AA13" s="45" t="str">
        <f ca="1" t="shared" si="5"/>
        <v>4</v>
      </c>
      <c r="AB13" s="45" t="str">
        <f ca="1" t="shared" si="5"/>
        <v>4</v>
      </c>
      <c r="AC13" s="45" t="str">
        <f ca="1" t="shared" si="5"/>
        <v>4</v>
      </c>
      <c r="AD13" s="80" t="str">
        <f ca="1" t="shared" si="5"/>
        <v>3</v>
      </c>
      <c r="AE13" s="45" t="str">
        <f ca="1" t="shared" si="5"/>
        <v>2</v>
      </c>
      <c r="AF13" s="45" t="str">
        <f ca="1" t="shared" si="5"/>
        <v>1</v>
      </c>
      <c r="AG13" s="45" t="str">
        <f ca="1" t="shared" si="5"/>
        <v>2</v>
      </c>
      <c r="AH13" s="45" t="str">
        <f ca="1" t="shared" si="5"/>
        <v>2</v>
      </c>
      <c r="AI13" s="45" t="str">
        <f ca="1" t="shared" si="5"/>
        <v>3</v>
      </c>
      <c r="AJ13" s="45" t="str">
        <f ca="1" t="shared" si="5"/>
        <v>／</v>
      </c>
      <c r="AK13" s="80" t="str">
        <f ca="1" t="shared" si="5"/>
        <v>2</v>
      </c>
      <c r="AL13" s="45" t="str">
        <f ca="1" t="shared" si="5"/>
        <v>3</v>
      </c>
      <c r="AM13" s="45" t="str">
        <f ca="1" t="shared" si="5"/>
        <v>3</v>
      </c>
      <c r="AN13" s="45" t="str">
        <f ca="1" t="shared" si="5"/>
        <v>2</v>
      </c>
      <c r="AO13" s="45" t="str">
        <f ca="1" t="shared" si="5"/>
        <v>2</v>
      </c>
      <c r="AP13" s="45" t="str">
        <f ca="1" t="shared" si="5"/>
        <v>1</v>
      </c>
      <c r="AQ13" s="45" t="str">
        <f ca="1" t="shared" si="5"/>
        <v>／</v>
      </c>
      <c r="AR13" s="89" t="str">
        <f>MID('dim7'!$A$49,6,1)</f>
        <v>3</v>
      </c>
    </row>
    <row r="14" ht="20.25" spans="1:44">
      <c r="A14" s="46"/>
      <c r="B14" s="105" t="s">
        <v>12</v>
      </c>
      <c r="C14" s="48" t="str">
        <f ca="1">MID(INDIRECT($B$14&amp;"!A"&amp;C$6),C$7,1)</f>
        <v>3</v>
      </c>
      <c r="D14" s="48" t="str">
        <f ca="1" t="shared" ref="D14:AR14" si="6">MID(INDIRECT($B$14&amp;"!A"&amp;D$6),D$7,1)</f>
        <v>4</v>
      </c>
      <c r="E14" s="48" t="str">
        <f ca="1" t="shared" si="6"/>
        <v>5</v>
      </c>
      <c r="F14" s="48" t="str">
        <f ca="1" t="shared" si="6"/>
        <v>2</v>
      </c>
      <c r="G14" s="48" t="str">
        <f ca="1" t="shared" si="6"/>
        <v>3</v>
      </c>
      <c r="H14" s="48" t="str">
        <f ca="1" t="shared" si="6"/>
        <v>2</v>
      </c>
      <c r="I14" s="86" t="str">
        <f ca="1" t="shared" si="6"/>
        <v>5</v>
      </c>
      <c r="J14" s="48" t="str">
        <f ca="1" t="shared" si="6"/>
        <v>2</v>
      </c>
      <c r="K14" s="48" t="str">
        <f ca="1" t="shared" si="6"/>
        <v>1</v>
      </c>
      <c r="L14" s="48" t="str">
        <f ca="1" t="shared" si="6"/>
        <v>0</v>
      </c>
      <c r="M14" s="48" t="str">
        <f ca="1" t="shared" si="6"/>
        <v>3</v>
      </c>
      <c r="N14" s="48" t="str">
        <f ca="1" t="shared" si="6"/>
        <v>2</v>
      </c>
      <c r="O14" s="48" t="str">
        <f ca="1" t="shared" si="6"/>
        <v>3</v>
      </c>
      <c r="P14" s="86" t="str">
        <f ca="1" t="shared" si="6"/>
        <v>0</v>
      </c>
      <c r="Q14" s="48" t="str">
        <f ca="1" t="shared" si="6"/>
        <v>3</v>
      </c>
      <c r="R14" s="48" t="str">
        <f ca="1" t="shared" si="6"/>
        <v>4</v>
      </c>
      <c r="S14" s="48" t="str">
        <f ca="1" t="shared" si="6"/>
        <v>5</v>
      </c>
      <c r="T14" s="48" t="str">
        <f ca="1" t="shared" si="6"/>
        <v>3</v>
      </c>
      <c r="U14" s="48" t="str">
        <f ca="1" t="shared" si="6"/>
        <v>4</v>
      </c>
      <c r="V14" s="48" t="str">
        <f ca="1" t="shared" si="6"/>
        <v>3</v>
      </c>
      <c r="W14" s="86" t="str">
        <f ca="1" t="shared" si="6"/>
        <v>5</v>
      </c>
      <c r="X14" s="48" t="str">
        <f ca="1" t="shared" si="6"/>
        <v>3</v>
      </c>
      <c r="Y14" s="48" t="str">
        <f ca="1" t="shared" si="6"/>
        <v>1</v>
      </c>
      <c r="Z14" s="48" t="str">
        <f ca="1" t="shared" si="6"/>
        <v>0</v>
      </c>
      <c r="AA14" s="48" t="str">
        <f ca="1" t="shared" si="6"/>
        <v>2</v>
      </c>
      <c r="AB14" s="48" t="str">
        <f ca="1" t="shared" si="6"/>
        <v>1</v>
      </c>
      <c r="AC14" s="48" t="str">
        <f ca="1" t="shared" si="6"/>
        <v>2</v>
      </c>
      <c r="AD14" s="86" t="str">
        <f ca="1" t="shared" si="6"/>
        <v>0</v>
      </c>
      <c r="AE14" s="48" t="str">
        <f ca="1" t="shared" si="6"/>
        <v>3</v>
      </c>
      <c r="AF14" s="48" t="str">
        <f ca="1" t="shared" si="6"/>
        <v>5</v>
      </c>
      <c r="AG14" s="48" t="str">
        <f ca="1" t="shared" si="6"/>
        <v>6</v>
      </c>
      <c r="AH14" s="48" t="str">
        <f ca="1" t="shared" si="6"/>
        <v>4</v>
      </c>
      <c r="AI14" s="48" t="str">
        <f ca="1" t="shared" si="6"/>
        <v>5</v>
      </c>
      <c r="AJ14" s="48" t="str">
        <f ca="1" t="shared" si="6"/>
        <v>／</v>
      </c>
      <c r="AK14" s="86" t="str">
        <f ca="1" t="shared" si="6"/>
        <v>6</v>
      </c>
      <c r="AL14" s="48" t="str">
        <f ca="1" t="shared" si="6"/>
        <v>3</v>
      </c>
      <c r="AM14" s="48" t="str">
        <f ca="1" t="shared" si="6"/>
        <v>1</v>
      </c>
      <c r="AN14" s="48" t="str">
        <f ca="1" t="shared" si="6"/>
        <v>0</v>
      </c>
      <c r="AO14" s="48" t="str">
        <f ca="1" t="shared" si="6"/>
        <v>2</v>
      </c>
      <c r="AP14" s="48" t="str">
        <f ca="1" t="shared" si="6"/>
        <v>1</v>
      </c>
      <c r="AQ14" s="48" t="str">
        <f ca="1" t="shared" si="6"/>
        <v>／</v>
      </c>
      <c r="AR14" s="48" t="str">
        <f ca="1" t="shared" si="6"/>
        <v>0</v>
      </c>
    </row>
    <row r="15" ht="20.25"/>
    <row r="16" ht="20.25" spans="3:44">
      <c r="C16" s="18" t="s">
        <v>13</v>
      </c>
      <c r="D16" s="19"/>
      <c r="E16" s="19"/>
      <c r="F16" s="19"/>
      <c r="G16" s="19"/>
      <c r="H16" s="19"/>
      <c r="I16" s="80"/>
      <c r="J16" s="18" t="s">
        <v>14</v>
      </c>
      <c r="K16" s="19"/>
      <c r="L16" s="19"/>
      <c r="M16" s="19"/>
      <c r="N16" s="19"/>
      <c r="O16" s="19"/>
      <c r="P16" s="80"/>
      <c r="Q16" s="18" t="s">
        <v>15</v>
      </c>
      <c r="R16" s="19"/>
      <c r="S16" s="19"/>
      <c r="T16" s="19"/>
      <c r="U16" s="19"/>
      <c r="V16" s="19"/>
      <c r="W16" s="80"/>
      <c r="X16" s="18" t="s">
        <v>16</v>
      </c>
      <c r="Y16" s="19"/>
      <c r="Z16" s="19"/>
      <c r="AA16" s="19"/>
      <c r="AB16" s="19"/>
      <c r="AC16" s="19"/>
      <c r="AD16" s="80"/>
      <c r="AE16" s="18" t="s">
        <v>17</v>
      </c>
      <c r="AF16" s="19"/>
      <c r="AG16" s="19"/>
      <c r="AH16" s="19"/>
      <c r="AI16" s="19"/>
      <c r="AJ16" s="19"/>
      <c r="AK16" s="80"/>
      <c r="AL16" s="18" t="s">
        <v>18</v>
      </c>
      <c r="AM16" s="19"/>
      <c r="AN16" s="19"/>
      <c r="AO16" s="19"/>
      <c r="AP16" s="19"/>
      <c r="AQ16" s="19"/>
      <c r="AR16" s="80"/>
    </row>
    <row r="17" ht="40.55" spans="3:44">
      <c r="C17" s="20" t="s">
        <v>7</v>
      </c>
      <c r="D17" s="21">
        <v>7</v>
      </c>
      <c r="E17" s="102" t="s">
        <v>8</v>
      </c>
      <c r="F17" s="23" t="s">
        <v>9</v>
      </c>
      <c r="G17" s="24" t="s">
        <v>10</v>
      </c>
      <c r="H17" s="25" t="s">
        <v>11</v>
      </c>
      <c r="I17" s="103" t="s">
        <v>12</v>
      </c>
      <c r="J17" s="20" t="s">
        <v>7</v>
      </c>
      <c r="K17" s="21">
        <v>7</v>
      </c>
      <c r="L17" s="102" t="s">
        <v>8</v>
      </c>
      <c r="M17" s="23" t="s">
        <v>9</v>
      </c>
      <c r="N17" s="24" t="s">
        <v>10</v>
      </c>
      <c r="O17" s="25" t="s">
        <v>11</v>
      </c>
      <c r="P17" s="103" t="s">
        <v>12</v>
      </c>
      <c r="Q17" s="20" t="s">
        <v>7</v>
      </c>
      <c r="R17" s="21">
        <v>7</v>
      </c>
      <c r="S17" s="102" t="s">
        <v>8</v>
      </c>
      <c r="T17" s="23" t="s">
        <v>9</v>
      </c>
      <c r="U17" s="24" t="s">
        <v>10</v>
      </c>
      <c r="V17" s="25" t="s">
        <v>11</v>
      </c>
      <c r="W17" s="103" t="s">
        <v>12</v>
      </c>
      <c r="X17" s="20" t="s">
        <v>7</v>
      </c>
      <c r="Y17" s="21">
        <v>7</v>
      </c>
      <c r="Z17" s="102" t="s">
        <v>8</v>
      </c>
      <c r="AA17" s="23" t="s">
        <v>9</v>
      </c>
      <c r="AB17" s="24" t="s">
        <v>10</v>
      </c>
      <c r="AC17" s="25" t="s">
        <v>11</v>
      </c>
      <c r="AD17" s="103" t="s">
        <v>12</v>
      </c>
      <c r="AE17" s="20" t="s">
        <v>7</v>
      </c>
      <c r="AF17" s="21">
        <v>7</v>
      </c>
      <c r="AG17" s="102" t="s">
        <v>8</v>
      </c>
      <c r="AH17" s="23" t="s">
        <v>9</v>
      </c>
      <c r="AI17" s="24" t="s">
        <v>10</v>
      </c>
      <c r="AJ17" s="25" t="s">
        <v>11</v>
      </c>
      <c r="AK17" s="103" t="s">
        <v>12</v>
      </c>
      <c r="AL17" s="20" t="s">
        <v>7</v>
      </c>
      <c r="AM17" s="21">
        <v>7</v>
      </c>
      <c r="AN17" s="102" t="s">
        <v>8</v>
      </c>
      <c r="AO17" s="23" t="s">
        <v>9</v>
      </c>
      <c r="AP17" s="24" t="s">
        <v>10</v>
      </c>
      <c r="AQ17" s="25" t="s">
        <v>11</v>
      </c>
      <c r="AR17" s="103" t="s">
        <v>12</v>
      </c>
    </row>
    <row r="18" hidden="1" spans="2:44">
      <c r="B18" s="26"/>
      <c r="C18" s="27">
        <v>1</v>
      </c>
      <c r="D18" s="28">
        <v>9</v>
      </c>
      <c r="E18" s="29">
        <v>17</v>
      </c>
      <c r="F18" s="30">
        <v>25</v>
      </c>
      <c r="G18" s="31">
        <v>33</v>
      </c>
      <c r="H18" s="32">
        <v>41</v>
      </c>
      <c r="I18" s="82">
        <v>49</v>
      </c>
      <c r="J18" s="27">
        <v>1</v>
      </c>
      <c r="K18" s="28">
        <v>9</v>
      </c>
      <c r="L18" s="29">
        <v>17</v>
      </c>
      <c r="M18" s="30">
        <v>25</v>
      </c>
      <c r="N18" s="31">
        <v>33</v>
      </c>
      <c r="O18" s="32">
        <v>41</v>
      </c>
      <c r="P18" s="82">
        <v>49</v>
      </c>
      <c r="Q18" s="27">
        <v>1</v>
      </c>
      <c r="R18" s="28">
        <v>9</v>
      </c>
      <c r="S18" s="29">
        <v>17</v>
      </c>
      <c r="T18" s="30">
        <v>25</v>
      </c>
      <c r="U18" s="31">
        <v>33</v>
      </c>
      <c r="V18" s="32">
        <v>41</v>
      </c>
      <c r="W18" s="82">
        <v>49</v>
      </c>
      <c r="X18" s="27">
        <v>1</v>
      </c>
      <c r="Y18" s="28">
        <v>9</v>
      </c>
      <c r="Z18" s="29">
        <v>17</v>
      </c>
      <c r="AA18" s="30">
        <v>25</v>
      </c>
      <c r="AB18" s="31">
        <v>33</v>
      </c>
      <c r="AC18" s="32">
        <v>41</v>
      </c>
      <c r="AD18" s="82">
        <v>49</v>
      </c>
      <c r="AE18" s="27">
        <v>1</v>
      </c>
      <c r="AF18" s="28">
        <v>9</v>
      </c>
      <c r="AG18" s="29">
        <v>17</v>
      </c>
      <c r="AH18" s="30">
        <v>25</v>
      </c>
      <c r="AI18" s="31">
        <v>33</v>
      </c>
      <c r="AJ18" s="32">
        <v>41</v>
      </c>
      <c r="AK18" s="82">
        <v>49</v>
      </c>
      <c r="AL18" s="27">
        <v>1</v>
      </c>
      <c r="AM18" s="28">
        <v>9</v>
      </c>
      <c r="AN18" s="29">
        <v>17</v>
      </c>
      <c r="AO18" s="30">
        <v>25</v>
      </c>
      <c r="AP18" s="31">
        <v>33</v>
      </c>
      <c r="AQ18" s="98">
        <v>41</v>
      </c>
      <c r="AR18" s="82">
        <v>49</v>
      </c>
    </row>
    <row r="19" ht="20.25" hidden="1" spans="2:44">
      <c r="B19" s="33"/>
      <c r="C19" s="27">
        <v>7</v>
      </c>
      <c r="D19" s="28">
        <v>7</v>
      </c>
      <c r="E19" s="29">
        <v>7</v>
      </c>
      <c r="F19" s="30">
        <v>7</v>
      </c>
      <c r="G19" s="31">
        <v>7</v>
      </c>
      <c r="H19" s="32">
        <v>7</v>
      </c>
      <c r="I19" s="83">
        <v>7</v>
      </c>
      <c r="J19" s="27">
        <v>8</v>
      </c>
      <c r="K19" s="28">
        <v>8</v>
      </c>
      <c r="L19" s="29">
        <v>8</v>
      </c>
      <c r="M19" s="30">
        <v>8</v>
      </c>
      <c r="N19" s="31">
        <v>8</v>
      </c>
      <c r="O19" s="32">
        <v>8</v>
      </c>
      <c r="P19" s="83">
        <v>8</v>
      </c>
      <c r="Q19" s="27">
        <v>9</v>
      </c>
      <c r="R19" s="28">
        <v>9</v>
      </c>
      <c r="S19" s="29">
        <v>9</v>
      </c>
      <c r="T19" s="30">
        <v>9</v>
      </c>
      <c r="U19" s="31">
        <v>9</v>
      </c>
      <c r="V19" s="32">
        <v>9</v>
      </c>
      <c r="W19" s="83">
        <v>9</v>
      </c>
      <c r="X19" s="27">
        <v>10</v>
      </c>
      <c r="Y19" s="28">
        <v>10</v>
      </c>
      <c r="Z19" s="29">
        <v>10</v>
      </c>
      <c r="AA19" s="30">
        <v>10</v>
      </c>
      <c r="AB19" s="31">
        <v>10</v>
      </c>
      <c r="AC19" s="32">
        <v>10</v>
      </c>
      <c r="AD19" s="83">
        <v>10</v>
      </c>
      <c r="AE19" s="27">
        <v>11</v>
      </c>
      <c r="AF19" s="27">
        <v>11</v>
      </c>
      <c r="AG19" s="27">
        <v>11</v>
      </c>
      <c r="AH19" s="27">
        <v>11</v>
      </c>
      <c r="AI19" s="27">
        <v>11</v>
      </c>
      <c r="AJ19" s="27">
        <v>11</v>
      </c>
      <c r="AK19" s="83">
        <v>11</v>
      </c>
      <c r="AL19" s="27">
        <v>12</v>
      </c>
      <c r="AM19" s="28">
        <v>12</v>
      </c>
      <c r="AN19" s="28">
        <v>12</v>
      </c>
      <c r="AO19" s="28">
        <v>12</v>
      </c>
      <c r="AP19" s="28">
        <v>12</v>
      </c>
      <c r="AQ19" s="28">
        <v>12</v>
      </c>
      <c r="AR19" s="100">
        <v>12</v>
      </c>
    </row>
    <row r="20" ht="20.25" spans="1:44">
      <c r="A20" s="34" t="str">
        <f>A1</f>
        <v>F</v>
      </c>
      <c r="B20" s="35" t="s">
        <v>7</v>
      </c>
      <c r="C20" s="36" t="str">
        <f ca="1">MID(INDIRECT($B$20&amp;"!A"&amp;C$18),C$19,1)</f>
        <v>4</v>
      </c>
      <c r="D20" s="37" t="str">
        <f ca="1" t="shared" ref="D20:AR20" si="7">MID(INDIRECT($B$20&amp;"!A"&amp;D$18),D$19,1)</f>
        <v>4</v>
      </c>
      <c r="E20" s="37" t="str">
        <f ca="1" t="shared" si="7"/>
        <v>3</v>
      </c>
      <c r="F20" s="37" t="str">
        <f ca="1" t="shared" si="7"/>
        <v>3</v>
      </c>
      <c r="G20" s="37" t="str">
        <f ca="1" t="shared" si="7"/>
        <v>2</v>
      </c>
      <c r="H20" s="37" t="str">
        <f ca="1" t="shared" si="7"/>
        <v>／</v>
      </c>
      <c r="I20" s="84" t="str">
        <f ca="1" t="shared" si="7"/>
        <v>3</v>
      </c>
      <c r="J20" s="37" t="str">
        <f ca="1" t="shared" si="7"/>
        <v>2</v>
      </c>
      <c r="K20" s="37" t="str">
        <f ca="1" t="shared" si="7"/>
        <v>2</v>
      </c>
      <c r="L20" s="37" t="str">
        <f ca="1" t="shared" si="7"/>
        <v>3</v>
      </c>
      <c r="M20" s="37" t="str">
        <f ca="1" t="shared" si="7"/>
        <v>2</v>
      </c>
      <c r="N20" s="37" t="str">
        <f ca="1" t="shared" si="7"/>
        <v>3</v>
      </c>
      <c r="O20" s="37" t="str">
        <f ca="1" t="shared" si="7"/>
        <v>／</v>
      </c>
      <c r="P20" s="84" t="str">
        <f ca="1" t="shared" si="7"/>
        <v>3</v>
      </c>
      <c r="Q20" s="37" t="str">
        <f ca="1" t="shared" si="7"/>
        <v>2</v>
      </c>
      <c r="R20" s="37" t="str">
        <f ca="1" t="shared" si="7"/>
        <v>3</v>
      </c>
      <c r="S20" s="37" t="str">
        <f ca="1" t="shared" si="7"/>
        <v>2</v>
      </c>
      <c r="T20" s="37" t="str">
        <f ca="1" t="shared" si="7"/>
        <v>4</v>
      </c>
      <c r="U20" s="37" t="str">
        <f ca="1" t="shared" si="7"/>
        <v>3</v>
      </c>
      <c r="V20" s="37" t="str">
        <f ca="1" t="shared" si="7"/>
        <v>／</v>
      </c>
      <c r="W20" s="84" t="str">
        <f ca="1" t="shared" si="7"/>
        <v>3</v>
      </c>
      <c r="X20" s="37" t="str">
        <f ca="1" t="shared" si="7"/>
        <v>3</v>
      </c>
      <c r="Y20" s="37" t="str">
        <f ca="1" t="shared" si="7"/>
        <v>2</v>
      </c>
      <c r="Z20" s="37" t="str">
        <f ca="1" t="shared" si="7"/>
        <v>2</v>
      </c>
      <c r="AA20" s="37" t="str">
        <f ca="1" t="shared" si="7"/>
        <v>1</v>
      </c>
      <c r="AB20" s="37" t="str">
        <f ca="1" t="shared" si="7"/>
        <v>1</v>
      </c>
      <c r="AC20" s="37" t="str">
        <f ca="1" t="shared" si="7"/>
        <v>／</v>
      </c>
      <c r="AD20" s="84" t="str">
        <f ca="1" t="shared" si="7"/>
        <v>2</v>
      </c>
      <c r="AE20" s="37" t="str">
        <f ca="1" t="shared" si="7"/>
        <v>2</v>
      </c>
      <c r="AF20" s="37" t="str">
        <f ca="1" t="shared" si="7"/>
        <v>3</v>
      </c>
      <c r="AG20" s="37" t="str">
        <f ca="1" t="shared" si="7"/>
        <v>3</v>
      </c>
      <c r="AH20" s="37" t="str">
        <f ca="1" t="shared" si="7"/>
        <v>4</v>
      </c>
      <c r="AI20" s="37" t="str">
        <f ca="1" t="shared" si="7"/>
        <v>4</v>
      </c>
      <c r="AJ20" s="37" t="str">
        <f ca="1" t="shared" si="7"/>
        <v>／</v>
      </c>
      <c r="AK20" s="84" t="str">
        <f ca="1" t="shared" si="7"/>
        <v>3</v>
      </c>
      <c r="AL20" s="37" t="str">
        <f ca="1" t="shared" si="7"/>
        <v>4</v>
      </c>
      <c r="AM20" s="37" t="str">
        <f ca="1" t="shared" si="7"/>
        <v>3</v>
      </c>
      <c r="AN20" s="37" t="str">
        <f ca="1" t="shared" si="7"/>
        <v>3</v>
      </c>
      <c r="AO20" s="37" t="str">
        <f ca="1" t="shared" si="7"/>
        <v>2</v>
      </c>
      <c r="AP20" s="37" t="str">
        <f ca="1" t="shared" si="7"/>
        <v>2</v>
      </c>
      <c r="AQ20" s="37" t="str">
        <f ca="1" t="shared" si="7"/>
        <v>／</v>
      </c>
      <c r="AR20" s="84" t="str">
        <f ca="1" t="shared" si="7"/>
        <v>2</v>
      </c>
    </row>
    <row r="21" spans="1:44">
      <c r="A21" s="38"/>
      <c r="B21" s="49">
        <v>7</v>
      </c>
      <c r="C21" s="40" t="str">
        <f ca="1">MID(INDIRECT($B$21&amp;"!A"&amp;C$18),C$19,1)</f>
        <v>3</v>
      </c>
      <c r="D21" s="40" t="str">
        <f ca="1" t="shared" ref="D21:AR21" si="8">MID(INDIRECT($B$21&amp;"!A"&amp;D$18),D$19,1)</f>
        <v>5</v>
      </c>
      <c r="E21" s="40" t="str">
        <f ca="1" t="shared" si="8"/>
        <v>4</v>
      </c>
      <c r="F21" s="40" t="str">
        <f ca="1" t="shared" si="8"/>
        <v>4</v>
      </c>
      <c r="G21" s="40" t="str">
        <f ca="1" t="shared" si="8"/>
        <v>3</v>
      </c>
      <c r="H21" s="40" t="str">
        <f ca="1" t="shared" si="8"/>
        <v>／</v>
      </c>
      <c r="I21" s="85" t="str">
        <f ca="1" t="shared" si="8"/>
        <v>5</v>
      </c>
      <c r="J21" s="40" t="str">
        <f ca="1" t="shared" si="8"/>
        <v>3</v>
      </c>
      <c r="K21" s="40" t="str">
        <f ca="1" t="shared" si="8"/>
        <v>2</v>
      </c>
      <c r="L21" s="40" t="str">
        <f ca="1" t="shared" si="8"/>
        <v>2</v>
      </c>
      <c r="M21" s="40" t="str">
        <f ca="1" t="shared" si="8"/>
        <v>2</v>
      </c>
      <c r="N21" s="40" t="str">
        <f ca="1" t="shared" si="8"/>
        <v>2</v>
      </c>
      <c r="O21" s="40" t="str">
        <f ca="1" t="shared" si="8"/>
        <v>／</v>
      </c>
      <c r="P21" s="85" t="str">
        <f ca="1" t="shared" si="8"/>
        <v>1</v>
      </c>
      <c r="Q21" s="40" t="str">
        <f ca="1" t="shared" si="8"/>
        <v>1</v>
      </c>
      <c r="R21" s="40" t="str">
        <f ca="1" t="shared" si="8"/>
        <v>2</v>
      </c>
      <c r="S21" s="40" t="str">
        <f ca="1" t="shared" si="8"/>
        <v>3</v>
      </c>
      <c r="T21" s="40" t="str">
        <f ca="1" t="shared" si="8"/>
        <v>3</v>
      </c>
      <c r="U21" s="40" t="str">
        <f ca="1" t="shared" si="8"/>
        <v>4</v>
      </c>
      <c r="V21" s="40" t="str">
        <f ca="1" t="shared" si="8"/>
        <v>／</v>
      </c>
      <c r="W21" s="85" t="str">
        <f ca="1" t="shared" si="8"/>
        <v>4</v>
      </c>
      <c r="X21" s="40" t="str">
        <f ca="1" t="shared" si="8"/>
        <v>4</v>
      </c>
      <c r="Y21" s="40" t="str">
        <f ca="1" t="shared" si="8"/>
        <v>3</v>
      </c>
      <c r="Z21" s="40" t="str">
        <f ca="1" t="shared" si="8"/>
        <v>1</v>
      </c>
      <c r="AA21" s="40" t="str">
        <f ca="1" t="shared" si="8"/>
        <v>2</v>
      </c>
      <c r="AB21" s="40" t="str">
        <f ca="1" t="shared" si="8"/>
        <v>0</v>
      </c>
      <c r="AC21" s="40" t="str">
        <f ca="1" t="shared" si="8"/>
        <v>／</v>
      </c>
      <c r="AD21" s="85" t="str">
        <f ca="1" t="shared" si="8"/>
        <v>1</v>
      </c>
      <c r="AE21" s="40" t="str">
        <f ca="1" t="shared" si="8"/>
        <v>2</v>
      </c>
      <c r="AF21" s="40" t="str">
        <f ca="1" t="shared" si="8"/>
        <v>3</v>
      </c>
      <c r="AG21" s="40" t="str">
        <f ca="1" t="shared" si="8"/>
        <v>5</v>
      </c>
      <c r="AH21" s="40" t="str">
        <f ca="1" t="shared" si="8"/>
        <v>3</v>
      </c>
      <c r="AI21" s="40" t="str">
        <f ca="1" t="shared" si="8"/>
        <v>5</v>
      </c>
      <c r="AJ21" s="40" t="str">
        <f ca="1" t="shared" si="8"/>
        <v>／</v>
      </c>
      <c r="AK21" s="85" t="str">
        <f ca="1" t="shared" si="8"/>
        <v>4</v>
      </c>
      <c r="AL21" s="40" t="str">
        <f ca="1" t="shared" si="8"/>
        <v>3</v>
      </c>
      <c r="AM21" s="40" t="str">
        <f ca="1" t="shared" si="8"/>
        <v>2</v>
      </c>
      <c r="AN21" s="40" t="str">
        <f ca="1" t="shared" si="8"/>
        <v>1</v>
      </c>
      <c r="AO21" s="40" t="str">
        <f ca="1" t="shared" si="8"/>
        <v>3</v>
      </c>
      <c r="AP21" s="40" t="str">
        <f ca="1" t="shared" si="8"/>
        <v>2</v>
      </c>
      <c r="AQ21" s="40" t="str">
        <f ca="1" t="shared" si="8"/>
        <v>／</v>
      </c>
      <c r="AR21" s="40" t="str">
        <f ca="1" t="shared" si="8"/>
        <v>1</v>
      </c>
    </row>
    <row r="22" ht="20.25" spans="1:44">
      <c r="A22" s="38"/>
      <c r="B22" s="106" t="s">
        <v>8</v>
      </c>
      <c r="C22" s="36" t="str">
        <f ca="1">MID(INDIRECT($B$22&amp;"!A"&amp;C$18),C$19,1)</f>
        <v>3</v>
      </c>
      <c r="D22" s="37" t="str">
        <f ca="1" t="shared" ref="D22:AR22" si="9">MID(INDIRECT($B$22&amp;"!A"&amp;D$18),D$19,1)</f>
        <v>5</v>
      </c>
      <c r="E22" s="37" t="str">
        <f ca="1" t="shared" si="9"/>
        <v>6</v>
      </c>
      <c r="F22" s="37" t="str">
        <f ca="1" t="shared" si="9"/>
        <v>3</v>
      </c>
      <c r="G22" s="37" t="str">
        <f ca="1" t="shared" si="9"/>
        <v>4</v>
      </c>
      <c r="H22" s="37" t="str">
        <f ca="1" t="shared" si="9"/>
        <v>／</v>
      </c>
      <c r="I22" s="84" t="str">
        <f ca="1" t="shared" si="9"/>
        <v>6</v>
      </c>
      <c r="J22" s="37" t="str">
        <f ca="1" t="shared" si="9"/>
        <v>2</v>
      </c>
      <c r="K22" s="37" t="str">
        <f ca="1" t="shared" si="9"/>
        <v>1</v>
      </c>
      <c r="L22" s="37" t="str">
        <f ca="1" t="shared" si="9"/>
        <v>0</v>
      </c>
      <c r="M22" s="37" t="str">
        <f ca="1" t="shared" si="9"/>
        <v>3</v>
      </c>
      <c r="N22" s="37" t="str">
        <f ca="1" t="shared" si="9"/>
        <v>2</v>
      </c>
      <c r="O22" s="37" t="str">
        <f ca="1" t="shared" si="9"/>
        <v>／</v>
      </c>
      <c r="P22" s="84" t="str">
        <f ca="1" t="shared" si="9"/>
        <v>0</v>
      </c>
      <c r="Q22" s="37" t="str">
        <f ca="1" t="shared" si="9"/>
        <v>2</v>
      </c>
      <c r="R22" s="37" t="str">
        <f ca="1" t="shared" si="9"/>
        <v>3</v>
      </c>
      <c r="S22" s="37" t="str">
        <f ca="1" t="shared" si="9"/>
        <v>4</v>
      </c>
      <c r="T22" s="37" t="str">
        <f ca="1" t="shared" si="9"/>
        <v>2</v>
      </c>
      <c r="U22" s="37" t="str">
        <f ca="1" t="shared" si="9"/>
        <v>3</v>
      </c>
      <c r="V22" s="37" t="str">
        <f ca="1" t="shared" si="9"/>
        <v>／</v>
      </c>
      <c r="W22" s="84" t="str">
        <f ca="1" t="shared" si="9"/>
        <v>5</v>
      </c>
      <c r="X22" s="37" t="str">
        <f ca="1" t="shared" si="9"/>
        <v>3</v>
      </c>
      <c r="Y22" s="37" t="str">
        <f ca="1" t="shared" si="9"/>
        <v>2</v>
      </c>
      <c r="Z22" s="37" t="str">
        <f ca="1" t="shared" si="9"/>
        <v>0</v>
      </c>
      <c r="AA22" s="37" t="str">
        <f ca="1" t="shared" si="9"/>
        <v>3</v>
      </c>
      <c r="AB22" s="37" t="str">
        <f ca="1" t="shared" si="9"/>
        <v>1</v>
      </c>
      <c r="AC22" s="37" t="str">
        <f ca="1" t="shared" si="9"/>
        <v>／</v>
      </c>
      <c r="AD22" s="84" t="str">
        <f ca="1" t="shared" si="9"/>
        <v>0</v>
      </c>
      <c r="AE22" s="37" t="str">
        <f ca="1" t="shared" si="9"/>
        <v>3</v>
      </c>
      <c r="AF22" s="37" t="str">
        <f ca="1" t="shared" si="9"/>
        <v>4</v>
      </c>
      <c r="AG22" s="37" t="str">
        <f ca="1" t="shared" si="9"/>
        <v>6</v>
      </c>
      <c r="AH22" s="37" t="str">
        <f ca="1" t="shared" si="9"/>
        <v>3</v>
      </c>
      <c r="AI22" s="37" t="str">
        <f ca="1" t="shared" si="9"/>
        <v>5</v>
      </c>
      <c r="AJ22" s="37" t="str">
        <f ca="1" t="shared" si="9"/>
        <v>／</v>
      </c>
      <c r="AK22" s="84" t="str">
        <f ca="1" t="shared" si="9"/>
        <v>5</v>
      </c>
      <c r="AL22" s="37" t="str">
        <f ca="1" t="shared" si="9"/>
        <v>3</v>
      </c>
      <c r="AM22" s="37" t="str">
        <f ca="1" t="shared" si="9"/>
        <v>1</v>
      </c>
      <c r="AN22" s="37" t="str">
        <f ca="1" t="shared" si="9"/>
        <v>0</v>
      </c>
      <c r="AO22" s="37" t="str">
        <f ca="1" t="shared" si="9"/>
        <v>2</v>
      </c>
      <c r="AP22" s="37" t="str">
        <f ca="1" t="shared" si="9"/>
        <v>1</v>
      </c>
      <c r="AQ22" s="37" t="str">
        <f ca="1" t="shared" si="9"/>
        <v>／</v>
      </c>
      <c r="AR22" s="37" t="str">
        <f ca="1" t="shared" si="9"/>
        <v>0</v>
      </c>
    </row>
    <row r="23" spans="1:44">
      <c r="A23" s="38"/>
      <c r="B23" s="42" t="s">
        <v>9</v>
      </c>
      <c r="C23" s="40" t="str">
        <f ca="1">MID(INDIRECT($B$23&amp;"!A"&amp;C$18),C$19,1)</f>
        <v>2</v>
      </c>
      <c r="D23" s="40" t="str">
        <f ca="1" t="shared" ref="D23:AR23" si="10">MID(INDIRECT($B$23&amp;"!A"&amp;D$18),D$19,1)</f>
        <v>4</v>
      </c>
      <c r="E23" s="40" t="str">
        <f ca="1" t="shared" si="10"/>
        <v>3</v>
      </c>
      <c r="F23" s="40" t="str">
        <f ca="1" t="shared" si="10"/>
        <v>5</v>
      </c>
      <c r="G23" s="40" t="str">
        <f ca="1" t="shared" si="10"/>
        <v>4</v>
      </c>
      <c r="H23" s="40" t="str">
        <f ca="1" t="shared" si="10"/>
        <v>／</v>
      </c>
      <c r="I23" s="85" t="str">
        <f ca="1" t="shared" si="10"/>
        <v>4</v>
      </c>
      <c r="J23" s="40" t="str">
        <f ca="1" t="shared" si="10"/>
        <v>4</v>
      </c>
      <c r="K23" s="40" t="str">
        <f ca="1" t="shared" si="10"/>
        <v>3</v>
      </c>
      <c r="L23" s="40" t="str">
        <f ca="1" t="shared" si="10"/>
        <v>3</v>
      </c>
      <c r="M23" s="40" t="str">
        <f ca="1" t="shared" si="10"/>
        <v>2</v>
      </c>
      <c r="N23" s="40" t="str">
        <f ca="1" t="shared" si="10"/>
        <v>2</v>
      </c>
      <c r="O23" s="40" t="str">
        <f ca="1" t="shared" si="10"/>
        <v>／</v>
      </c>
      <c r="P23" s="85" t="str">
        <f ca="1" t="shared" si="10"/>
        <v>2</v>
      </c>
      <c r="Q23" s="40" t="str">
        <f ca="1" t="shared" si="10"/>
        <v>1</v>
      </c>
      <c r="R23" s="40" t="str">
        <f ca="1" t="shared" si="10"/>
        <v>1</v>
      </c>
      <c r="S23" s="40" t="str">
        <f ca="1" t="shared" si="10"/>
        <v>2</v>
      </c>
      <c r="T23" s="40" t="str">
        <f ca="1" t="shared" si="10"/>
        <v>2</v>
      </c>
      <c r="U23" s="40" t="str">
        <f ca="1" t="shared" si="10"/>
        <v>3</v>
      </c>
      <c r="V23" s="40" t="str">
        <f ca="1" t="shared" si="10"/>
        <v>／</v>
      </c>
      <c r="W23" s="85" t="str">
        <f ca="1" t="shared" si="10"/>
        <v>3</v>
      </c>
      <c r="X23" s="40" t="str">
        <f ca="1" t="shared" si="10"/>
        <v>4</v>
      </c>
      <c r="Y23" s="40" t="str">
        <f ca="1" t="shared" si="10"/>
        <v>5</v>
      </c>
      <c r="Z23" s="40" t="str">
        <f ca="1" t="shared" si="10"/>
        <v>3</v>
      </c>
      <c r="AA23" s="40" t="str">
        <f ca="1" t="shared" si="10"/>
        <v>4</v>
      </c>
      <c r="AB23" s="40" t="str">
        <f ca="1" t="shared" si="10"/>
        <v>2</v>
      </c>
      <c r="AC23" s="40" t="str">
        <f ca="1" t="shared" si="10"/>
        <v>／</v>
      </c>
      <c r="AD23" s="85" t="str">
        <f ca="1" t="shared" si="10"/>
        <v>3</v>
      </c>
      <c r="AE23" s="40" t="str">
        <f ca="1" t="shared" si="10"/>
        <v>2</v>
      </c>
      <c r="AF23" s="40" t="str">
        <f ca="1" t="shared" si="10"/>
        <v>1</v>
      </c>
      <c r="AG23" s="40" t="str">
        <f ca="1" t="shared" si="10"/>
        <v>3</v>
      </c>
      <c r="AH23" s="40" t="str">
        <f ca="1" t="shared" si="10"/>
        <v>1</v>
      </c>
      <c r="AI23" s="40" t="str">
        <f ca="1" t="shared" si="10"/>
        <v>3</v>
      </c>
      <c r="AJ23" s="40" t="str">
        <f ca="1" t="shared" si="10"/>
        <v>／</v>
      </c>
      <c r="AK23" s="85" t="str">
        <f ca="1" t="shared" si="10"/>
        <v>2</v>
      </c>
      <c r="AL23" s="40" t="str">
        <f ca="1" t="shared" si="10"/>
        <v>2</v>
      </c>
      <c r="AM23" s="40" t="str">
        <f ca="1" t="shared" si="10"/>
        <v>3</v>
      </c>
      <c r="AN23" s="40" t="str">
        <f ca="1" t="shared" si="10"/>
        <v>2</v>
      </c>
      <c r="AO23" s="40" t="str">
        <f ca="1" t="shared" si="10"/>
        <v>4</v>
      </c>
      <c r="AP23" s="40" t="str">
        <f ca="1" t="shared" si="10"/>
        <v>3</v>
      </c>
      <c r="AQ23" s="40" t="str">
        <f ca="1" t="shared" si="10"/>
        <v>／</v>
      </c>
      <c r="AR23" s="40" t="str">
        <f ca="1" t="shared" si="10"/>
        <v>3</v>
      </c>
    </row>
    <row r="24" ht="20.25" spans="1:44">
      <c r="A24" s="38"/>
      <c r="B24" s="43" t="s">
        <v>10</v>
      </c>
      <c r="C24" s="36" t="str">
        <f ca="1">MID(INDIRECT($B$24&amp;"!A"&amp;C$18),C$19,1)</f>
        <v>2</v>
      </c>
      <c r="D24" s="37" t="str">
        <f ca="1" t="shared" ref="D24:AR24" si="11">MID(INDIRECT($B$24&amp;"!A"&amp;D$18),D$19,1)</f>
        <v>4</v>
      </c>
      <c r="E24" s="37" t="str">
        <f ca="1" t="shared" si="11"/>
        <v>5</v>
      </c>
      <c r="F24" s="37" t="str">
        <f ca="1" t="shared" si="11"/>
        <v>4</v>
      </c>
      <c r="G24" s="37" t="str">
        <f ca="1" t="shared" si="11"/>
        <v>5</v>
      </c>
      <c r="H24" s="37" t="str">
        <f ca="1" t="shared" si="11"/>
        <v>／</v>
      </c>
      <c r="I24" s="84" t="str">
        <f ca="1" t="shared" si="11"/>
        <v>5</v>
      </c>
      <c r="J24" s="37" t="str">
        <f ca="1" t="shared" si="11"/>
        <v>3</v>
      </c>
      <c r="K24" s="37" t="str">
        <f ca="1" t="shared" si="11"/>
        <v>2</v>
      </c>
      <c r="L24" s="37" t="str">
        <f ca="1" t="shared" si="11"/>
        <v>1</v>
      </c>
      <c r="M24" s="37" t="str">
        <f ca="1" t="shared" si="11"/>
        <v>3</v>
      </c>
      <c r="N24" s="37" t="str">
        <f ca="1" t="shared" si="11"/>
        <v>2</v>
      </c>
      <c r="O24" s="37" t="str">
        <f ca="1" t="shared" si="11"/>
        <v>／</v>
      </c>
      <c r="P24" s="84" t="str">
        <f ca="1" t="shared" si="11"/>
        <v>1</v>
      </c>
      <c r="Q24" s="37" t="str">
        <f ca="1" t="shared" si="11"/>
        <v>2</v>
      </c>
      <c r="R24" s="37" t="str">
        <f ca="1" t="shared" si="11"/>
        <v>2</v>
      </c>
      <c r="S24" s="37" t="str">
        <f ca="1" t="shared" si="11"/>
        <v>3</v>
      </c>
      <c r="T24" s="37" t="str">
        <f ca="1" t="shared" si="11"/>
        <v>1</v>
      </c>
      <c r="U24" s="37" t="str">
        <f ca="1" t="shared" si="11"/>
        <v>2</v>
      </c>
      <c r="V24" s="37" t="str">
        <f ca="1" t="shared" si="11"/>
        <v>／</v>
      </c>
      <c r="W24" s="84" t="str">
        <f ca="1" t="shared" si="11"/>
        <v>4</v>
      </c>
      <c r="X24" s="37" t="str">
        <f ca="1" t="shared" si="11"/>
        <v>3</v>
      </c>
      <c r="Y24" s="37" t="str">
        <f ca="1" t="shared" si="11"/>
        <v>4</v>
      </c>
      <c r="Z24" s="37" t="str">
        <f ca="1" t="shared" si="11"/>
        <v>2</v>
      </c>
      <c r="AA24" s="37" t="str">
        <f ca="1" t="shared" si="11"/>
        <v>5</v>
      </c>
      <c r="AB24" s="37" t="str">
        <f ca="1" t="shared" si="11"/>
        <v>3</v>
      </c>
      <c r="AC24" s="37" t="str">
        <f ca="1" t="shared" si="11"/>
        <v>／</v>
      </c>
      <c r="AD24" s="84" t="str">
        <f ca="1" t="shared" si="11"/>
        <v>2</v>
      </c>
      <c r="AE24" s="37" t="str">
        <f ca="1" t="shared" si="11"/>
        <v>3</v>
      </c>
      <c r="AF24" s="37" t="str">
        <f ca="1" t="shared" si="11"/>
        <v>2</v>
      </c>
      <c r="AG24" s="37" t="str">
        <f ca="1" t="shared" si="11"/>
        <v>4</v>
      </c>
      <c r="AH24" s="37" t="str">
        <f ca="1" t="shared" si="11"/>
        <v>1</v>
      </c>
      <c r="AI24" s="37" t="str">
        <f ca="1" t="shared" si="11"/>
        <v>3</v>
      </c>
      <c r="AJ24" s="37" t="str">
        <f ca="1" t="shared" si="11"/>
        <v>／</v>
      </c>
      <c r="AK24" s="84" t="str">
        <f ca="1" t="shared" si="11"/>
        <v>3</v>
      </c>
      <c r="AL24" s="37" t="str">
        <f ca="1" t="shared" si="11"/>
        <v>2</v>
      </c>
      <c r="AM24" s="37" t="str">
        <f ca="1" t="shared" si="11"/>
        <v>2</v>
      </c>
      <c r="AN24" s="37" t="str">
        <f ca="1" t="shared" si="11"/>
        <v>1</v>
      </c>
      <c r="AO24" s="37" t="str">
        <f ca="1" t="shared" si="11"/>
        <v>3</v>
      </c>
      <c r="AP24" s="37" t="str">
        <f ca="1" t="shared" si="11"/>
        <v>2</v>
      </c>
      <c r="AQ24" s="37" t="str">
        <f ca="1" t="shared" si="11"/>
        <v>／</v>
      </c>
      <c r="AR24" s="37" t="str">
        <f ca="1" t="shared" si="11"/>
        <v>2</v>
      </c>
    </row>
    <row r="25" ht="20.25" spans="1:44">
      <c r="A25" s="38"/>
      <c r="B25" s="35" t="s">
        <v>11</v>
      </c>
      <c r="C25" s="51" t="str">
        <f ca="1">MID(INDIRECT($B$25&amp;"!A"&amp;C$18),C$19,1)</f>
        <v>3</v>
      </c>
      <c r="D25" s="52" t="str">
        <f ca="1" t="shared" ref="D25:AR25" si="12">MID(INDIRECT($B$25&amp;"!A"&amp;D$18),D$19,1)</f>
        <v>4</v>
      </c>
      <c r="E25" s="45" t="str">
        <f ca="1" t="shared" si="12"/>
        <v>4</v>
      </c>
      <c r="F25" s="45" t="str">
        <f ca="1" t="shared" si="12"/>
        <v>4</v>
      </c>
      <c r="G25" s="45" t="str">
        <f ca="1" t="shared" si="12"/>
        <v>4</v>
      </c>
      <c r="H25" s="45" t="str">
        <f ca="1" t="shared" si="12"/>
        <v>／</v>
      </c>
      <c r="I25" s="80" t="str">
        <f ca="1" t="shared" si="12"/>
        <v>3</v>
      </c>
      <c r="J25" s="45" t="str">
        <f ca="1" t="shared" si="12"/>
        <v>2</v>
      </c>
      <c r="K25" s="45" t="str">
        <f ca="1" t="shared" si="12"/>
        <v>1</v>
      </c>
      <c r="L25" s="45" t="str">
        <f ca="1" t="shared" si="12"/>
        <v>2</v>
      </c>
      <c r="M25" s="45" t="str">
        <f ca="1" t="shared" si="12"/>
        <v>2</v>
      </c>
      <c r="N25" s="45" t="str">
        <f ca="1" t="shared" si="12"/>
        <v>3</v>
      </c>
      <c r="O25" s="45" t="str">
        <f ca="1" t="shared" si="12"/>
        <v>／</v>
      </c>
      <c r="P25" s="80" t="str">
        <f ca="1" t="shared" si="12"/>
        <v>2</v>
      </c>
      <c r="Q25" s="45" t="str">
        <f ca="1" t="shared" si="12"/>
        <v>3</v>
      </c>
      <c r="R25" s="45" t="str">
        <f ca="1" t="shared" si="12"/>
        <v>3</v>
      </c>
      <c r="S25" s="45" t="str">
        <f ca="1" t="shared" si="12"/>
        <v>2</v>
      </c>
      <c r="T25" s="45" t="str">
        <f ca="1" t="shared" si="12"/>
        <v>2</v>
      </c>
      <c r="U25" s="45" t="str">
        <f ca="1" t="shared" si="12"/>
        <v>1</v>
      </c>
      <c r="V25" s="45" t="str">
        <f ca="1" t="shared" si="12"/>
        <v>／</v>
      </c>
      <c r="W25" s="80" t="str">
        <f ca="1" t="shared" si="12"/>
        <v>3</v>
      </c>
      <c r="X25" s="45" t="str">
        <f ca="1" t="shared" si="12"/>
        <v>3</v>
      </c>
      <c r="Y25" s="45" t="str">
        <f ca="1" t="shared" si="12"/>
        <v>4</v>
      </c>
      <c r="Z25" s="45" t="str">
        <f ca="1" t="shared" si="12"/>
        <v>4</v>
      </c>
      <c r="AA25" s="45" t="str">
        <f ca="1" t="shared" si="12"/>
        <v>4</v>
      </c>
      <c r="AB25" s="45" t="str">
        <f ca="1" t="shared" si="12"/>
        <v>4</v>
      </c>
      <c r="AC25" s="45" t="str">
        <f ca="1" t="shared" si="12"/>
        <v>／</v>
      </c>
      <c r="AD25" s="80" t="str">
        <f ca="1" t="shared" si="12"/>
        <v>3</v>
      </c>
      <c r="AE25" s="45" t="str">
        <f ca="1" t="shared" si="12"/>
        <v>2</v>
      </c>
      <c r="AF25" s="45" t="str">
        <f ca="1" t="shared" si="12"/>
        <v>1</v>
      </c>
      <c r="AG25" s="45" t="str">
        <f ca="1" t="shared" si="12"/>
        <v>2</v>
      </c>
      <c r="AH25" s="45" t="str">
        <f ca="1" t="shared" si="12"/>
        <v>2</v>
      </c>
      <c r="AI25" s="45" t="str">
        <f ca="1" t="shared" si="12"/>
        <v>3</v>
      </c>
      <c r="AJ25" s="45" t="str">
        <f ca="1" t="shared" si="12"/>
        <v>／</v>
      </c>
      <c r="AK25" s="80" t="str">
        <f ca="1" t="shared" si="12"/>
        <v>2</v>
      </c>
      <c r="AL25" s="45" t="str">
        <f ca="1" t="shared" si="12"/>
        <v>3</v>
      </c>
      <c r="AM25" s="45" t="str">
        <f ca="1" t="shared" si="12"/>
        <v>3</v>
      </c>
      <c r="AN25" s="45" t="str">
        <f ca="1" t="shared" si="12"/>
        <v>2</v>
      </c>
      <c r="AO25" s="45" t="str">
        <f ca="1" t="shared" si="12"/>
        <v>2</v>
      </c>
      <c r="AP25" s="45" t="str">
        <f ca="1" t="shared" si="12"/>
        <v>1</v>
      </c>
      <c r="AQ25" s="52" t="str">
        <f ca="1" t="shared" si="12"/>
        <v>／</v>
      </c>
      <c r="AR25" s="45" t="str">
        <f ca="1" t="shared" si="12"/>
        <v>3</v>
      </c>
    </row>
    <row r="26" ht="20.25" spans="1:44">
      <c r="A26" s="46"/>
      <c r="B26" s="105" t="s">
        <v>12</v>
      </c>
      <c r="C26" s="44" t="str">
        <f ca="1">MID(INDIRECT($B$26&amp;"!A"&amp;C$18),C$19,1)</f>
        <v>2</v>
      </c>
      <c r="D26" s="48" t="str">
        <f ca="1" t="shared" ref="D26:AR26" si="13">MID(INDIRECT($B$26&amp;"!A"&amp;D$18),D$19,1)</f>
        <v>4</v>
      </c>
      <c r="E26" s="48" t="str">
        <f ca="1" t="shared" si="13"/>
        <v>5</v>
      </c>
      <c r="F26" s="48" t="str">
        <f ca="1" t="shared" si="13"/>
        <v>3</v>
      </c>
      <c r="G26" s="48" t="str">
        <f ca="1" t="shared" si="13"/>
        <v>4</v>
      </c>
      <c r="H26" s="48" t="str">
        <f ca="1" t="shared" si="13"/>
        <v>／</v>
      </c>
      <c r="I26" s="86" t="str">
        <f ca="1" t="shared" si="13"/>
        <v>6</v>
      </c>
      <c r="J26" s="48" t="str">
        <f ca="1" t="shared" si="13"/>
        <v>3</v>
      </c>
      <c r="K26" s="48" t="str">
        <f ca="1" t="shared" si="13"/>
        <v>2</v>
      </c>
      <c r="L26" s="48" t="str">
        <f ca="1" t="shared" si="13"/>
        <v>0</v>
      </c>
      <c r="M26" s="48" t="str">
        <f ca="1" t="shared" si="13"/>
        <v>3</v>
      </c>
      <c r="N26" s="48" t="str">
        <f ca="1" t="shared" si="13"/>
        <v>1</v>
      </c>
      <c r="O26" s="48" t="str">
        <f ca="1" t="shared" si="13"/>
        <v>／</v>
      </c>
      <c r="P26" s="86" t="str">
        <f ca="1" t="shared" si="13"/>
        <v>0</v>
      </c>
      <c r="Q26" s="48" t="str">
        <f ca="1" t="shared" si="13"/>
        <v>2</v>
      </c>
      <c r="R26" s="48" t="str">
        <f ca="1" t="shared" si="13"/>
        <v>3</v>
      </c>
      <c r="S26" s="48" t="str">
        <f ca="1" t="shared" si="13"/>
        <v>5</v>
      </c>
      <c r="T26" s="48" t="str">
        <f ca="1" t="shared" si="13"/>
        <v>2</v>
      </c>
      <c r="U26" s="48" t="str">
        <f ca="1" t="shared" si="13"/>
        <v>4</v>
      </c>
      <c r="V26" s="48" t="str">
        <f ca="1" t="shared" si="13"/>
        <v>／</v>
      </c>
      <c r="W26" s="86" t="str">
        <f ca="1" t="shared" si="13"/>
        <v>5</v>
      </c>
      <c r="X26" s="48" t="str">
        <f ca="1" t="shared" si="13"/>
        <v>3</v>
      </c>
      <c r="Y26" s="48" t="str">
        <f ca="1" t="shared" si="13"/>
        <v>2</v>
      </c>
      <c r="Z26" s="48" t="str">
        <f ca="1" t="shared" si="13"/>
        <v>0</v>
      </c>
      <c r="AA26" s="48" t="str">
        <f ca="1" t="shared" si="13"/>
        <v>3</v>
      </c>
      <c r="AB26" s="48" t="str">
        <f ca="1" t="shared" si="13"/>
        <v>1</v>
      </c>
      <c r="AC26" s="48" t="str">
        <f ca="1" t="shared" si="13"/>
        <v>／</v>
      </c>
      <c r="AD26" s="86" t="str">
        <f ca="1" t="shared" si="13"/>
        <v>0</v>
      </c>
      <c r="AE26" s="48" t="str">
        <f ca="1" t="shared" si="13"/>
        <v>3</v>
      </c>
      <c r="AF26" s="48" t="str">
        <f ca="1" t="shared" si="13"/>
        <v>4</v>
      </c>
      <c r="AG26" s="48" t="str">
        <f ca="1" t="shared" si="13"/>
        <v>6</v>
      </c>
      <c r="AH26" s="48" t="str">
        <f ca="1" t="shared" si="13"/>
        <v>2</v>
      </c>
      <c r="AI26" s="48" t="str">
        <f ca="1" t="shared" si="13"/>
        <v>4</v>
      </c>
      <c r="AJ26" s="48" t="str">
        <f ca="1" t="shared" si="13"/>
        <v>／</v>
      </c>
      <c r="AK26" s="86" t="str">
        <f ca="1" t="shared" si="13"/>
        <v>5</v>
      </c>
      <c r="AL26" s="48" t="str">
        <f ca="1" t="shared" si="13"/>
        <v>2</v>
      </c>
      <c r="AM26" s="48" t="str">
        <f ca="1" t="shared" si="13"/>
        <v>1</v>
      </c>
      <c r="AN26" s="48" t="str">
        <f ca="1" t="shared" si="13"/>
        <v>0</v>
      </c>
      <c r="AO26" s="48" t="str">
        <f ca="1" t="shared" si="13"/>
        <v>3</v>
      </c>
      <c r="AP26" s="48" t="str">
        <f ca="1" t="shared" si="13"/>
        <v>2</v>
      </c>
      <c r="AQ26" s="48" t="str">
        <f ca="1" t="shared" si="13"/>
        <v>／</v>
      </c>
      <c r="AR26" s="48" t="str">
        <f ca="1" t="shared" si="13"/>
        <v>0</v>
      </c>
    </row>
    <row r="29" ht="20.25" spans="1:1">
      <c r="A29" t="s">
        <v>19</v>
      </c>
    </row>
    <row r="30" ht="20.25" spans="3:44">
      <c r="C30" s="18" t="s">
        <v>2</v>
      </c>
      <c r="D30" s="19"/>
      <c r="E30" s="19"/>
      <c r="F30" s="19"/>
      <c r="G30" s="19"/>
      <c r="H30" s="19"/>
      <c r="I30" s="80"/>
      <c r="J30" s="18" t="s">
        <v>3</v>
      </c>
      <c r="K30" s="19"/>
      <c r="L30" s="19"/>
      <c r="M30" s="19"/>
      <c r="N30" s="19"/>
      <c r="O30" s="19"/>
      <c r="P30" s="80"/>
      <c r="Q30" s="18" t="s">
        <v>4</v>
      </c>
      <c r="R30" s="19"/>
      <c r="S30" s="19"/>
      <c r="T30" s="19"/>
      <c r="U30" s="19"/>
      <c r="V30" s="19"/>
      <c r="W30" s="80"/>
      <c r="X30" s="18" t="s">
        <v>5</v>
      </c>
      <c r="Y30" s="19"/>
      <c r="Z30" s="19"/>
      <c r="AA30" s="19"/>
      <c r="AB30" s="19"/>
      <c r="AC30" s="19"/>
      <c r="AD30" s="80"/>
      <c r="AE30" s="18" t="s">
        <v>6</v>
      </c>
      <c r="AF30" s="19"/>
      <c r="AG30" s="19"/>
      <c r="AH30" s="19"/>
      <c r="AI30" s="19"/>
      <c r="AJ30" s="19"/>
      <c r="AK30" s="80"/>
      <c r="AL30" s="18" t="s">
        <v>0</v>
      </c>
      <c r="AM30" s="19"/>
      <c r="AN30" s="19"/>
      <c r="AO30" s="19"/>
      <c r="AP30" s="19"/>
      <c r="AQ30" s="19"/>
      <c r="AR30" s="80"/>
    </row>
    <row r="31" ht="51.75" customHeight="1" spans="3:44">
      <c r="C31" s="20" t="s">
        <v>7</v>
      </c>
      <c r="D31" s="21">
        <v>7</v>
      </c>
      <c r="E31" s="102" t="s">
        <v>8</v>
      </c>
      <c r="F31" s="23" t="s">
        <v>9</v>
      </c>
      <c r="G31" s="24" t="s">
        <v>10</v>
      </c>
      <c r="H31" s="25" t="s">
        <v>11</v>
      </c>
      <c r="I31" s="103" t="s">
        <v>12</v>
      </c>
      <c r="J31" s="20" t="s">
        <v>7</v>
      </c>
      <c r="K31" s="21">
        <v>7</v>
      </c>
      <c r="L31" s="102" t="s">
        <v>8</v>
      </c>
      <c r="M31" s="23" t="s">
        <v>9</v>
      </c>
      <c r="N31" s="24" t="s">
        <v>10</v>
      </c>
      <c r="O31" s="25" t="s">
        <v>11</v>
      </c>
      <c r="P31" s="103" t="s">
        <v>12</v>
      </c>
      <c r="Q31" s="20" t="s">
        <v>7</v>
      </c>
      <c r="R31" s="21">
        <v>7</v>
      </c>
      <c r="S31" s="102" t="s">
        <v>8</v>
      </c>
      <c r="T31" s="23" t="s">
        <v>9</v>
      </c>
      <c r="U31" s="24" t="s">
        <v>10</v>
      </c>
      <c r="V31" s="25" t="s">
        <v>11</v>
      </c>
      <c r="W31" s="103" t="s">
        <v>12</v>
      </c>
      <c r="X31" s="20" t="s">
        <v>7</v>
      </c>
      <c r="Y31" s="21">
        <v>7</v>
      </c>
      <c r="Z31" s="102" t="s">
        <v>8</v>
      </c>
      <c r="AA31" s="23" t="s">
        <v>9</v>
      </c>
      <c r="AB31" s="24" t="s">
        <v>10</v>
      </c>
      <c r="AC31" s="25" t="s">
        <v>11</v>
      </c>
      <c r="AD31" s="103" t="s">
        <v>12</v>
      </c>
      <c r="AE31" s="20" t="s">
        <v>7</v>
      </c>
      <c r="AF31" s="21">
        <v>7</v>
      </c>
      <c r="AG31" s="102" t="s">
        <v>8</v>
      </c>
      <c r="AH31" s="23" t="s">
        <v>9</v>
      </c>
      <c r="AI31" s="24" t="s">
        <v>10</v>
      </c>
      <c r="AJ31" s="25" t="s">
        <v>11</v>
      </c>
      <c r="AK31" s="103" t="s">
        <v>12</v>
      </c>
      <c r="AL31" s="20" t="s">
        <v>7</v>
      </c>
      <c r="AM31" s="21">
        <v>7</v>
      </c>
      <c r="AN31" s="102" t="s">
        <v>8</v>
      </c>
      <c r="AO31" s="23" t="s">
        <v>9</v>
      </c>
      <c r="AP31" s="24" t="s">
        <v>10</v>
      </c>
      <c r="AQ31" s="25" t="s">
        <v>11</v>
      </c>
      <c r="AR31" s="103" t="s">
        <v>12</v>
      </c>
    </row>
    <row r="32" hidden="1" spans="2:44">
      <c r="B32" s="26"/>
      <c r="C32" s="27">
        <v>1</v>
      </c>
      <c r="D32" s="28">
        <v>10</v>
      </c>
      <c r="E32" s="29">
        <v>19</v>
      </c>
      <c r="F32" s="30">
        <v>28</v>
      </c>
      <c r="G32" s="31">
        <v>37</v>
      </c>
      <c r="H32" s="32">
        <v>46</v>
      </c>
      <c r="I32" s="82">
        <v>55</v>
      </c>
      <c r="J32" s="27">
        <v>1</v>
      </c>
      <c r="K32" s="28">
        <v>10</v>
      </c>
      <c r="L32" s="29">
        <v>19</v>
      </c>
      <c r="M32" s="30">
        <v>28</v>
      </c>
      <c r="N32" s="31">
        <v>37</v>
      </c>
      <c r="O32" s="32">
        <v>46</v>
      </c>
      <c r="P32" s="82">
        <v>55</v>
      </c>
      <c r="Q32" s="27">
        <v>1</v>
      </c>
      <c r="R32" s="28">
        <v>10</v>
      </c>
      <c r="S32" s="29">
        <v>19</v>
      </c>
      <c r="T32" s="30">
        <v>28</v>
      </c>
      <c r="U32" s="31">
        <v>37</v>
      </c>
      <c r="V32" s="32">
        <v>46</v>
      </c>
      <c r="W32" s="82">
        <v>55</v>
      </c>
      <c r="X32" s="27">
        <v>1</v>
      </c>
      <c r="Y32" s="28">
        <v>10</v>
      </c>
      <c r="Z32" s="29">
        <v>19</v>
      </c>
      <c r="AA32" s="30">
        <v>28</v>
      </c>
      <c r="AB32" s="31">
        <v>37</v>
      </c>
      <c r="AC32" s="32">
        <v>46</v>
      </c>
      <c r="AD32" s="82">
        <v>55</v>
      </c>
      <c r="AE32" s="27">
        <v>1</v>
      </c>
      <c r="AF32" s="28">
        <v>10</v>
      </c>
      <c r="AG32" s="29">
        <v>19</v>
      </c>
      <c r="AH32" s="30">
        <v>28</v>
      </c>
      <c r="AI32" s="31">
        <v>37</v>
      </c>
      <c r="AJ32" s="32">
        <v>46</v>
      </c>
      <c r="AK32" s="82">
        <v>55</v>
      </c>
      <c r="AL32" s="27">
        <v>1</v>
      </c>
      <c r="AM32" s="28">
        <v>10</v>
      </c>
      <c r="AN32" s="29">
        <v>19</v>
      </c>
      <c r="AO32" s="30">
        <v>28</v>
      </c>
      <c r="AP32" s="31">
        <v>37</v>
      </c>
      <c r="AQ32" s="32">
        <v>46</v>
      </c>
      <c r="AR32" s="82">
        <v>55</v>
      </c>
    </row>
    <row r="33" ht="20.25" hidden="1" spans="2:44">
      <c r="B33" s="33"/>
      <c r="C33" s="53">
        <v>1</v>
      </c>
      <c r="D33" s="54">
        <v>1</v>
      </c>
      <c r="E33" s="55">
        <v>1</v>
      </c>
      <c r="F33" s="56">
        <v>1</v>
      </c>
      <c r="G33" s="57">
        <v>1</v>
      </c>
      <c r="H33" s="58">
        <v>1</v>
      </c>
      <c r="I33" s="87">
        <v>1</v>
      </c>
      <c r="J33" s="88">
        <v>2</v>
      </c>
      <c r="K33" s="54">
        <v>2</v>
      </c>
      <c r="L33" s="55">
        <v>2</v>
      </c>
      <c r="M33" s="56">
        <v>2</v>
      </c>
      <c r="N33" s="57">
        <v>2</v>
      </c>
      <c r="O33" s="58">
        <v>2</v>
      </c>
      <c r="P33" s="87">
        <v>2</v>
      </c>
      <c r="Q33" s="88">
        <v>3</v>
      </c>
      <c r="R33" s="54">
        <v>3</v>
      </c>
      <c r="S33" s="55">
        <v>3</v>
      </c>
      <c r="T33" s="56">
        <v>3</v>
      </c>
      <c r="U33" s="57">
        <v>3</v>
      </c>
      <c r="V33" s="58">
        <v>3</v>
      </c>
      <c r="W33" s="87">
        <v>3</v>
      </c>
      <c r="X33" s="88">
        <v>4</v>
      </c>
      <c r="Y33" s="54">
        <v>4</v>
      </c>
      <c r="Z33" s="55">
        <v>4</v>
      </c>
      <c r="AA33" s="56">
        <v>4</v>
      </c>
      <c r="AB33" s="57">
        <v>4</v>
      </c>
      <c r="AC33" s="58">
        <v>4</v>
      </c>
      <c r="AD33" s="87">
        <v>4</v>
      </c>
      <c r="AE33" s="88">
        <v>5</v>
      </c>
      <c r="AF33" s="54">
        <v>5</v>
      </c>
      <c r="AG33" s="55">
        <v>5</v>
      </c>
      <c r="AH33" s="56">
        <v>5</v>
      </c>
      <c r="AI33" s="57">
        <v>5</v>
      </c>
      <c r="AJ33" s="58">
        <v>5</v>
      </c>
      <c r="AK33" s="87">
        <v>5</v>
      </c>
      <c r="AL33" s="88">
        <v>6</v>
      </c>
      <c r="AM33" s="54">
        <v>6</v>
      </c>
      <c r="AN33" s="55">
        <v>6</v>
      </c>
      <c r="AO33" s="56">
        <v>6</v>
      </c>
      <c r="AP33" s="57">
        <v>6</v>
      </c>
      <c r="AQ33" s="57">
        <v>6</v>
      </c>
      <c r="AR33" s="87">
        <v>6</v>
      </c>
    </row>
    <row r="34" ht="20.25" spans="1:44">
      <c r="A34" s="34" t="str">
        <f>A1</f>
        <v>F</v>
      </c>
      <c r="B34" s="59" t="s">
        <v>20</v>
      </c>
      <c r="C34" s="52" t="str">
        <f ca="1">MID(INDIRECT($B$34&amp;"!A"&amp;C$32),C$33,1)</f>
        <v>2</v>
      </c>
      <c r="D34" s="52" t="str">
        <f ca="1" t="shared" ref="D34:AR34" si="14">MID(INDIRECT($B$34&amp;"!A"&amp;D$32),D$33,1)</f>
        <v>2</v>
      </c>
      <c r="E34" s="52" t="str">
        <f ca="1" t="shared" si="14"/>
        <v>4</v>
      </c>
      <c r="F34" s="52" t="str">
        <f ca="1" t="shared" si="14"/>
        <v>2</v>
      </c>
      <c r="G34" s="52" t="str">
        <f ca="1" t="shared" si="14"/>
        <v>4</v>
      </c>
      <c r="H34" s="52" t="str">
        <f ca="1" t="shared" si="14"/>
        <v>3</v>
      </c>
      <c r="I34" s="89" t="str">
        <f ca="1" t="shared" si="14"/>
        <v>4</v>
      </c>
      <c r="J34" s="45" t="str">
        <f ca="1" t="shared" si="14"/>
        <v>4</v>
      </c>
      <c r="K34" s="52" t="str">
        <f ca="1" t="shared" si="14"/>
        <v>5</v>
      </c>
      <c r="L34" s="52" t="str">
        <f ca="1" t="shared" si="14"/>
        <v>3</v>
      </c>
      <c r="M34" s="52" t="str">
        <f ca="1" t="shared" si="14"/>
        <v>5</v>
      </c>
      <c r="N34" s="52" t="str">
        <f ca="1" t="shared" si="14"/>
        <v>3</v>
      </c>
      <c r="O34" s="52" t="str">
        <f ca="1" t="shared" si="14"/>
        <v>3</v>
      </c>
      <c r="P34" s="89" t="str">
        <f ca="1" t="shared" si="14"/>
        <v>3</v>
      </c>
      <c r="Q34" s="45" t="str">
        <f ca="1" t="shared" si="14"/>
        <v>3</v>
      </c>
      <c r="R34" s="52" t="str">
        <f ca="1" t="shared" si="14"/>
        <v>2</v>
      </c>
      <c r="S34" s="52" t="str">
        <f ca="1" t="shared" si="14"/>
        <v>4</v>
      </c>
      <c r="T34" s="52" t="str">
        <f ca="1" t="shared" si="14"/>
        <v>1</v>
      </c>
      <c r="U34" s="52" t="str">
        <f ca="1" t="shared" si="14"/>
        <v>3</v>
      </c>
      <c r="V34" s="52" t="str">
        <f ca="1" t="shared" si="14"/>
        <v>4</v>
      </c>
      <c r="W34" s="89" t="str">
        <f ca="1" t="shared" si="14"/>
        <v>3</v>
      </c>
      <c r="X34" s="45" t="str">
        <f ca="1" t="shared" si="14"/>
        <v>2</v>
      </c>
      <c r="Y34" s="52" t="str">
        <f ca="1" t="shared" si="14"/>
        <v>3</v>
      </c>
      <c r="Z34" s="52" t="str">
        <f ca="1" t="shared" si="14"/>
        <v>2</v>
      </c>
      <c r="AA34" s="52" t="str">
        <f ca="1" t="shared" si="14"/>
        <v>5</v>
      </c>
      <c r="AB34" s="52" t="str">
        <f ca="1" t="shared" si="14"/>
        <v>4</v>
      </c>
      <c r="AC34" s="52" t="str">
        <f ca="1" t="shared" si="14"/>
        <v>／</v>
      </c>
      <c r="AD34" s="89" t="str">
        <f ca="1" t="shared" si="14"/>
        <v>5</v>
      </c>
      <c r="AE34" s="45" t="str">
        <f ca="1" t="shared" si="14"/>
        <v>5</v>
      </c>
      <c r="AF34" s="52" t="str">
        <f ca="1" t="shared" si="14"/>
        <v>4</v>
      </c>
      <c r="AG34" s="52" t="str">
        <f ca="1" t="shared" si="14"/>
        <v>4</v>
      </c>
      <c r="AH34" s="52" t="str">
        <f ca="1" t="shared" si="14"/>
        <v>2</v>
      </c>
      <c r="AI34" s="52" t="str">
        <f ca="1" t="shared" si="14"/>
        <v>2</v>
      </c>
      <c r="AJ34" s="52" t="str">
        <f ca="1" t="shared" si="14"/>
        <v>／</v>
      </c>
      <c r="AK34" s="89" t="str">
        <f ca="1" t="shared" si="14"/>
        <v>3</v>
      </c>
      <c r="AL34" s="45" t="str">
        <f ca="1" t="shared" si="14"/>
        <v>2</v>
      </c>
      <c r="AM34" s="52" t="str">
        <f ca="1" t="shared" si="14"/>
        <v>2</v>
      </c>
      <c r="AN34" s="52" t="str">
        <f ca="1" t="shared" si="14"/>
        <v>3</v>
      </c>
      <c r="AO34" s="52" t="str">
        <f ca="1" t="shared" si="14"/>
        <v>4</v>
      </c>
      <c r="AP34" s="52" t="str">
        <f ca="1" t="shared" si="14"/>
        <v>5</v>
      </c>
      <c r="AQ34" s="52" t="str">
        <f ca="1" t="shared" si="14"/>
        <v>／</v>
      </c>
      <c r="AR34" s="89" t="str">
        <f ca="1" t="shared" si="14"/>
        <v>3</v>
      </c>
    </row>
    <row r="35" spans="1:44">
      <c r="A35" s="38"/>
      <c r="B35" s="60" t="s">
        <v>21</v>
      </c>
      <c r="C35" s="61" t="str">
        <f ca="1">MID(INDIRECT($B$35&amp;"!A"&amp;C$32),C$33,1)</f>
        <v>3</v>
      </c>
      <c r="D35" s="61" t="str">
        <f ca="1" t="shared" ref="D35:AR35" si="15">MID(INDIRECT($B$35&amp;"!A"&amp;D$32),D$33,1)</f>
        <v>3</v>
      </c>
      <c r="E35" s="61" t="str">
        <f ca="1" t="shared" si="15"/>
        <v>5</v>
      </c>
      <c r="F35" s="61" t="str">
        <f ca="1" t="shared" si="15"/>
        <v>1</v>
      </c>
      <c r="G35" s="61" t="str">
        <f ca="1" t="shared" si="15"/>
        <v>3</v>
      </c>
      <c r="H35" s="61" t="str">
        <f ca="1" t="shared" si="15"/>
        <v>2</v>
      </c>
      <c r="I35" s="90" t="str">
        <f ca="1" t="shared" si="15"/>
        <v>5</v>
      </c>
      <c r="J35" s="40" t="str">
        <f ca="1" t="shared" si="15"/>
        <v>3</v>
      </c>
      <c r="K35" s="61" t="str">
        <f ca="1" t="shared" si="15"/>
        <v>4</v>
      </c>
      <c r="L35" s="61" t="str">
        <f ca="1" t="shared" si="15"/>
        <v>2</v>
      </c>
      <c r="M35" s="61" t="str">
        <f ca="1" t="shared" si="15"/>
        <v>6</v>
      </c>
      <c r="N35" s="61" t="str">
        <f ca="1" t="shared" si="15"/>
        <v>4</v>
      </c>
      <c r="O35" s="61" t="str">
        <f ca="1" t="shared" si="15"/>
        <v>4</v>
      </c>
      <c r="P35" s="90" t="str">
        <f ca="1" t="shared" si="15"/>
        <v>2</v>
      </c>
      <c r="Q35" s="40" t="str">
        <f ca="1" t="shared" si="15"/>
        <v>4</v>
      </c>
      <c r="R35" s="61" t="str">
        <f ca="1" t="shared" si="15"/>
        <v>3</v>
      </c>
      <c r="S35" s="61" t="str">
        <f ca="1" t="shared" si="15"/>
        <v>5</v>
      </c>
      <c r="T35" s="61" t="str">
        <f ca="1" t="shared" si="15"/>
        <v>1</v>
      </c>
      <c r="U35" s="61" t="str">
        <f ca="1" t="shared" si="15"/>
        <v>3</v>
      </c>
      <c r="V35" s="61" t="str">
        <f ca="1" t="shared" si="15"/>
        <v>4</v>
      </c>
      <c r="W35" s="90" t="str">
        <f ca="1" t="shared" si="15"/>
        <v>4</v>
      </c>
      <c r="X35" s="40" t="str">
        <f ca="1" t="shared" si="15"/>
        <v>2</v>
      </c>
      <c r="Y35" s="61" t="str">
        <f ca="1" t="shared" si="15"/>
        <v>2</v>
      </c>
      <c r="Z35" s="61" t="str">
        <f ca="1" t="shared" si="15"/>
        <v>1</v>
      </c>
      <c r="AA35" s="61" t="str">
        <f ca="1" t="shared" si="15"/>
        <v>4</v>
      </c>
      <c r="AB35" s="61" t="str">
        <f ca="1" t="shared" si="15"/>
        <v>3</v>
      </c>
      <c r="AC35" s="61" t="str">
        <f ca="1" t="shared" si="15"/>
        <v>／</v>
      </c>
      <c r="AD35" s="90" t="str">
        <f ca="1" t="shared" si="15"/>
        <v>4</v>
      </c>
      <c r="AE35" s="40" t="str">
        <f ca="1" t="shared" si="15"/>
        <v>5</v>
      </c>
      <c r="AF35" s="61" t="str">
        <f ca="1" t="shared" si="15"/>
        <v>6</v>
      </c>
      <c r="AG35" s="61" t="str">
        <f ca="1" t="shared" si="15"/>
        <v>6</v>
      </c>
      <c r="AH35" s="61" t="str">
        <f ca="1" t="shared" si="15"/>
        <v>4</v>
      </c>
      <c r="AI35" s="61" t="str">
        <f ca="1" t="shared" si="15"/>
        <v>4</v>
      </c>
      <c r="AJ35" s="61" t="str">
        <f ca="1" t="shared" si="15"/>
        <v>／</v>
      </c>
      <c r="AK35" s="90" t="str">
        <f ca="1" t="shared" si="15"/>
        <v>5</v>
      </c>
      <c r="AL35" s="40" t="str">
        <f ca="1" t="shared" si="15"/>
        <v>2</v>
      </c>
      <c r="AM35" s="61" t="str">
        <f ca="1" t="shared" si="15"/>
        <v>0</v>
      </c>
      <c r="AN35" s="61" t="str">
        <f ca="1" t="shared" si="15"/>
        <v>1</v>
      </c>
      <c r="AO35" s="61" t="str">
        <f ca="1" t="shared" si="15"/>
        <v>2</v>
      </c>
      <c r="AP35" s="61" t="str">
        <f ca="1" t="shared" si="15"/>
        <v>3</v>
      </c>
      <c r="AQ35" s="61" t="str">
        <f ca="1" t="shared" si="15"/>
        <v>／</v>
      </c>
      <c r="AR35" s="90" t="str">
        <f ca="1" t="shared" si="15"/>
        <v>1</v>
      </c>
    </row>
    <row r="36" ht="20.25" spans="1:44">
      <c r="A36" s="38"/>
      <c r="B36" s="62" t="s">
        <v>22</v>
      </c>
      <c r="C36" s="63" t="str">
        <f ca="1">MID(INDIRECT($B$36&amp;"!A"&amp;C$32),C$33,1)</f>
        <v>4</v>
      </c>
      <c r="D36" s="63" t="str">
        <f ca="1" t="shared" ref="D36:AR36" si="16">MID(INDIRECT($B$36&amp;"!A"&amp;D$32),D$33,1)</f>
        <v>4</v>
      </c>
      <c r="E36" s="63" t="str">
        <f ca="1" t="shared" si="16"/>
        <v>4</v>
      </c>
      <c r="F36" s="63" t="str">
        <f ca="1" t="shared" si="16"/>
        <v>2</v>
      </c>
      <c r="G36" s="63" t="str">
        <f ca="1" t="shared" si="16"/>
        <v>2</v>
      </c>
      <c r="H36" s="63" t="str">
        <f ca="1" t="shared" si="16"/>
        <v>1</v>
      </c>
      <c r="I36" s="91" t="str">
        <f ca="1" t="shared" si="16"/>
        <v>4</v>
      </c>
      <c r="J36" s="37" t="str">
        <f ca="1" t="shared" si="16"/>
        <v>3</v>
      </c>
      <c r="K36" s="63" t="str">
        <f ca="1" t="shared" si="16"/>
        <v>4</v>
      </c>
      <c r="L36" s="63" t="str">
        <f ca="1" t="shared" si="16"/>
        <v>4</v>
      </c>
      <c r="M36" s="63" t="str">
        <f ca="1" t="shared" si="16"/>
        <v>5</v>
      </c>
      <c r="N36" s="63" t="str">
        <f ca="1" t="shared" si="16"/>
        <v>5</v>
      </c>
      <c r="O36" s="63" t="str">
        <f ca="1" t="shared" si="16"/>
        <v>5</v>
      </c>
      <c r="P36" s="91" t="str">
        <f ca="1" t="shared" si="16"/>
        <v>3</v>
      </c>
      <c r="Q36" s="37" t="str">
        <f ca="1" t="shared" si="16"/>
        <v>3</v>
      </c>
      <c r="R36" s="63" t="str">
        <f ca="1" t="shared" si="16"/>
        <v>2</v>
      </c>
      <c r="S36" s="63" t="str">
        <f ca="1" t="shared" si="16"/>
        <v>3</v>
      </c>
      <c r="T36" s="63" t="str">
        <f ca="1" t="shared" si="16"/>
        <v>2</v>
      </c>
      <c r="U36" s="63" t="str">
        <f ca="1" t="shared" si="16"/>
        <v>3</v>
      </c>
      <c r="V36" s="63" t="str">
        <f ca="1" t="shared" si="16"/>
        <v>4</v>
      </c>
      <c r="W36" s="91" t="str">
        <f ca="1" t="shared" si="16"/>
        <v>3</v>
      </c>
      <c r="X36" s="37" t="str">
        <f ca="1" t="shared" si="16"/>
        <v>3</v>
      </c>
      <c r="Y36" s="63" t="str">
        <f ca="1" t="shared" si="16"/>
        <v>3</v>
      </c>
      <c r="Z36" s="63" t="str">
        <f ca="1" t="shared" si="16"/>
        <v>2</v>
      </c>
      <c r="AA36" s="63" t="str">
        <f ca="1" t="shared" si="16"/>
        <v>3</v>
      </c>
      <c r="AB36" s="63" t="str">
        <f ca="1" t="shared" si="16"/>
        <v>2</v>
      </c>
      <c r="AC36" s="63" t="str">
        <f ca="1" t="shared" si="16"/>
        <v>／</v>
      </c>
      <c r="AD36" s="91" t="str">
        <f ca="1" t="shared" si="16"/>
        <v>3</v>
      </c>
      <c r="AE36" s="37" t="str">
        <f ca="1" t="shared" si="16"/>
        <v>4</v>
      </c>
      <c r="AF36" s="63" t="str">
        <f ca="1" t="shared" si="16"/>
        <v>5</v>
      </c>
      <c r="AG36" s="63" t="str">
        <f ca="1" t="shared" si="16"/>
        <v>5</v>
      </c>
      <c r="AH36" s="63" t="str">
        <f ca="1" t="shared" si="16"/>
        <v>5</v>
      </c>
      <c r="AI36" s="63" t="str">
        <f ca="1" t="shared" si="16"/>
        <v>5</v>
      </c>
      <c r="AJ36" s="63" t="str">
        <f ca="1" t="shared" si="16"/>
        <v>／</v>
      </c>
      <c r="AK36" s="91" t="str">
        <f ca="1" t="shared" si="16"/>
        <v>4</v>
      </c>
      <c r="AL36" s="37" t="str">
        <f ca="1" t="shared" si="16"/>
        <v>3</v>
      </c>
      <c r="AM36" s="63" t="str">
        <f ca="1" t="shared" si="16"/>
        <v>1</v>
      </c>
      <c r="AN36" s="63" t="str">
        <f ca="1" t="shared" si="16"/>
        <v>2</v>
      </c>
      <c r="AO36" s="63" t="str">
        <f ca="1" t="shared" si="16"/>
        <v>2</v>
      </c>
      <c r="AP36" s="63" t="str">
        <f ca="1" t="shared" si="16"/>
        <v>3</v>
      </c>
      <c r="AQ36" s="63" t="str">
        <f ca="1" t="shared" si="16"/>
        <v>／</v>
      </c>
      <c r="AR36" s="91" t="str">
        <f ca="1" t="shared" si="16"/>
        <v>2</v>
      </c>
    </row>
    <row r="37" spans="1:44">
      <c r="A37" s="38"/>
      <c r="B37" s="107" t="s">
        <v>23</v>
      </c>
      <c r="C37" s="61" t="str">
        <f ca="1">MID(INDIRECT($B$37&amp;"!A"&amp;C$32),C$33,1)</f>
        <v>3</v>
      </c>
      <c r="D37" s="61" t="str">
        <f ca="1" t="shared" ref="D37:AR37" si="17">MID(INDIRECT($B$37&amp;"!A"&amp;D$32),D$33,1)</f>
        <v>5</v>
      </c>
      <c r="E37" s="61" t="str">
        <f ca="1" t="shared" si="17"/>
        <v>7</v>
      </c>
      <c r="F37" s="61" t="str">
        <f ca="1" t="shared" si="17"/>
        <v>3</v>
      </c>
      <c r="G37" s="61" t="str">
        <f ca="1" t="shared" si="17"/>
        <v>5</v>
      </c>
      <c r="H37" s="61" t="str">
        <f ca="1" t="shared" si="17"/>
        <v>3</v>
      </c>
      <c r="I37" s="90" t="str">
        <f ca="1" t="shared" si="17"/>
        <v>7</v>
      </c>
      <c r="J37" s="40" t="str">
        <f ca="1" t="shared" si="17"/>
        <v>3</v>
      </c>
      <c r="K37" s="61" t="str">
        <f ca="1" t="shared" si="17"/>
        <v>2</v>
      </c>
      <c r="L37" s="61" t="str">
        <f ca="1" t="shared" si="17"/>
        <v>0</v>
      </c>
      <c r="M37" s="61" t="str">
        <f ca="1" t="shared" si="17"/>
        <v>4</v>
      </c>
      <c r="N37" s="61" t="str">
        <f ca="1" t="shared" si="17"/>
        <v>2</v>
      </c>
      <c r="O37" s="61" t="str">
        <f ca="1" t="shared" si="17"/>
        <v>4</v>
      </c>
      <c r="P37" s="90" t="str">
        <f ca="1" t="shared" si="17"/>
        <v>0</v>
      </c>
      <c r="Q37" s="40" t="str">
        <f ca="1" t="shared" si="17"/>
        <v>3</v>
      </c>
      <c r="R37" s="61" t="str">
        <f ca="1" t="shared" si="17"/>
        <v>4</v>
      </c>
      <c r="S37" s="61" t="str">
        <f ca="1" t="shared" si="17"/>
        <v>6</v>
      </c>
      <c r="T37" s="61" t="str">
        <f ca="1" t="shared" si="17"/>
        <v>2</v>
      </c>
      <c r="U37" s="61" t="str">
        <f ca="1" t="shared" si="17"/>
        <v>4</v>
      </c>
      <c r="V37" s="61" t="str">
        <f ca="1" t="shared" si="17"/>
        <v>3</v>
      </c>
      <c r="W37" s="90" t="str">
        <f ca="1" t="shared" si="17"/>
        <v>6</v>
      </c>
      <c r="X37" s="40" t="str">
        <f ca="1" t="shared" si="17"/>
        <v>3</v>
      </c>
      <c r="Y37" s="61" t="str">
        <f ca="1" t="shared" si="17"/>
        <v>2</v>
      </c>
      <c r="Z37" s="61" t="str">
        <f ca="1" t="shared" si="17"/>
        <v>0</v>
      </c>
      <c r="AA37" s="61" t="str">
        <f ca="1" t="shared" si="17"/>
        <v>4</v>
      </c>
      <c r="AB37" s="61" t="str">
        <f ca="1" t="shared" si="17"/>
        <v>2</v>
      </c>
      <c r="AC37" s="61" t="str">
        <f ca="1" t="shared" si="17"/>
        <v>／</v>
      </c>
      <c r="AD37" s="90" t="str">
        <f ca="1" t="shared" si="17"/>
        <v>2</v>
      </c>
      <c r="AE37" s="40" t="str">
        <f ca="1" t="shared" si="17"/>
        <v>4</v>
      </c>
      <c r="AF37" s="61" t="str">
        <f ca="1" t="shared" si="17"/>
        <v>5</v>
      </c>
      <c r="AG37" s="61" t="str">
        <f ca="1" t="shared" si="17"/>
        <v>7</v>
      </c>
      <c r="AH37" s="61" t="str">
        <f ca="1" t="shared" si="17"/>
        <v>3</v>
      </c>
      <c r="AI37" s="61" t="str">
        <f ca="1" t="shared" si="17"/>
        <v>5</v>
      </c>
      <c r="AJ37" s="61" t="str">
        <f ca="1" t="shared" si="17"/>
        <v>／</v>
      </c>
      <c r="AK37" s="90" t="str">
        <f ca="1" t="shared" si="17"/>
        <v>6</v>
      </c>
      <c r="AL37" s="40" t="str">
        <f ca="1" t="shared" si="17"/>
        <v>3</v>
      </c>
      <c r="AM37" s="61" t="str">
        <f ca="1" t="shared" si="17"/>
        <v>1</v>
      </c>
      <c r="AN37" s="61" t="str">
        <f ca="1" t="shared" si="17"/>
        <v>0</v>
      </c>
      <c r="AO37" s="61" t="str">
        <f ca="1" t="shared" si="17"/>
        <v>3</v>
      </c>
      <c r="AP37" s="61" t="str">
        <f ca="1" t="shared" si="17"/>
        <v>2</v>
      </c>
      <c r="AQ37" s="61" t="str">
        <f ca="1" t="shared" si="17"/>
        <v>／</v>
      </c>
      <c r="AR37" s="90" t="str">
        <f ca="1" t="shared" si="17"/>
        <v>0</v>
      </c>
    </row>
    <row r="38" ht="20.25" spans="1:44">
      <c r="A38" s="38"/>
      <c r="B38" s="65" t="s">
        <v>24</v>
      </c>
      <c r="C38" s="63" t="str">
        <f ca="1">MID(INDIRECT($B$38&amp;"!A"&amp;C$32),C$33,1)</f>
        <v>4</v>
      </c>
      <c r="D38" s="63" t="str">
        <f ca="1" t="shared" ref="D38:AR38" si="18">MID(INDIRECT($B$38&amp;"!A"&amp;D$32),D$33,1)</f>
        <v>6</v>
      </c>
      <c r="E38" s="63" t="str">
        <f ca="1" t="shared" si="18"/>
        <v>6</v>
      </c>
      <c r="F38" s="63" t="str">
        <f ca="1" t="shared" si="18"/>
        <v>4</v>
      </c>
      <c r="G38" s="63" t="str">
        <f ca="1" t="shared" si="18"/>
        <v>4</v>
      </c>
      <c r="H38" s="63" t="str">
        <f ca="1" t="shared" si="18"/>
        <v>2</v>
      </c>
      <c r="I38" s="91" t="str">
        <f ca="1" t="shared" si="18"/>
        <v>6</v>
      </c>
      <c r="J38" s="37" t="str">
        <f ca="1" t="shared" si="18"/>
        <v>3</v>
      </c>
      <c r="K38" s="63" t="str">
        <f ca="1" t="shared" si="18"/>
        <v>2</v>
      </c>
      <c r="L38" s="63" t="str">
        <f ca="1" t="shared" si="18"/>
        <v>2</v>
      </c>
      <c r="M38" s="63" t="str">
        <f ca="1" t="shared" si="18"/>
        <v>3</v>
      </c>
      <c r="N38" s="63" t="str">
        <f ca="1" t="shared" si="18"/>
        <v>3</v>
      </c>
      <c r="O38" s="63" t="str">
        <f ca="1" t="shared" si="18"/>
        <v>5</v>
      </c>
      <c r="P38" s="91" t="str">
        <f ca="1" t="shared" si="18"/>
        <v>1</v>
      </c>
      <c r="Q38" s="37" t="str">
        <f ca="1" t="shared" si="18"/>
        <v>2</v>
      </c>
      <c r="R38" s="63" t="str">
        <f ca="1" t="shared" si="18"/>
        <v>3</v>
      </c>
      <c r="S38" s="63" t="str">
        <f ca="1" t="shared" si="18"/>
        <v>4</v>
      </c>
      <c r="T38" s="63" t="str">
        <f ca="1" t="shared" si="18"/>
        <v>3</v>
      </c>
      <c r="U38" s="63" t="str">
        <f ca="1" t="shared" si="18"/>
        <v>4</v>
      </c>
      <c r="V38" s="63" t="str">
        <f ca="1" t="shared" si="18"/>
        <v>3</v>
      </c>
      <c r="W38" s="91" t="str">
        <f ca="1" t="shared" si="18"/>
        <v>5</v>
      </c>
      <c r="X38" s="37" t="str">
        <f ca="1" t="shared" si="18"/>
        <v>4</v>
      </c>
      <c r="Y38" s="63" t="str">
        <f ca="1" t="shared" si="18"/>
        <v>3</v>
      </c>
      <c r="Z38" s="63" t="str">
        <f ca="1" t="shared" si="18"/>
        <v>1</v>
      </c>
      <c r="AA38" s="63" t="str">
        <f ca="1" t="shared" si="18"/>
        <v>3</v>
      </c>
      <c r="AB38" s="63" t="str">
        <f ca="1" t="shared" si="18"/>
        <v>1</v>
      </c>
      <c r="AC38" s="63" t="str">
        <f ca="1" t="shared" si="18"/>
        <v>／</v>
      </c>
      <c r="AD38" s="91" t="str">
        <f ca="1" t="shared" si="18"/>
        <v>1</v>
      </c>
      <c r="AE38" s="37" t="str">
        <f ca="1" t="shared" si="18"/>
        <v>3</v>
      </c>
      <c r="AF38" s="63" t="str">
        <f ca="1" t="shared" si="18"/>
        <v>4</v>
      </c>
      <c r="AG38" s="63" t="str">
        <f ca="1" t="shared" si="18"/>
        <v>6</v>
      </c>
      <c r="AH38" s="63" t="str">
        <f ca="1" t="shared" si="18"/>
        <v>4</v>
      </c>
      <c r="AI38" s="63" t="str">
        <f ca="1" t="shared" si="18"/>
        <v>6</v>
      </c>
      <c r="AJ38" s="63" t="str">
        <f ca="1" t="shared" si="18"/>
        <v>／</v>
      </c>
      <c r="AK38" s="91" t="str">
        <f ca="1" t="shared" si="18"/>
        <v>5</v>
      </c>
      <c r="AL38" s="37" t="str">
        <f ca="1" t="shared" si="18"/>
        <v>4</v>
      </c>
      <c r="AM38" s="63" t="str">
        <f ca="1" t="shared" si="18"/>
        <v>2</v>
      </c>
      <c r="AN38" s="63" t="str">
        <f ca="1" t="shared" si="18"/>
        <v>1</v>
      </c>
      <c r="AO38" s="63" t="str">
        <f ca="1" t="shared" si="18"/>
        <v>3</v>
      </c>
      <c r="AP38" s="63" t="str">
        <f ca="1" t="shared" si="18"/>
        <v>2</v>
      </c>
      <c r="AQ38" s="63" t="str">
        <f ca="1" t="shared" si="18"/>
        <v>／</v>
      </c>
      <c r="AR38" s="91" t="str">
        <f ca="1" t="shared" si="18"/>
        <v>1</v>
      </c>
    </row>
    <row r="39" spans="1:44">
      <c r="A39" s="38"/>
      <c r="B39" s="66" t="s">
        <v>25</v>
      </c>
      <c r="C39" s="67" t="str">
        <f ca="1">MID(INDIRECT($B$39&amp;"!A"&amp;C$32),C$33,1)</f>
        <v>4</v>
      </c>
      <c r="D39" s="68" t="str">
        <f ca="1" t="shared" ref="D39:AQ39" si="19">MID(INDIRECT($B$39&amp;"!A"&amp;D$32),D$33,1)</f>
        <v>3</v>
      </c>
      <c r="E39" s="68" t="str">
        <f ca="1" t="shared" si="19"/>
        <v>4</v>
      </c>
      <c r="F39" s="68" t="str">
        <f ca="1" t="shared" si="19"/>
        <v>1</v>
      </c>
      <c r="G39" s="68" t="str">
        <f ca="1" t="shared" si="19"/>
        <v>2</v>
      </c>
      <c r="H39" s="68" t="str">
        <f ca="1" t="shared" si="19"/>
        <v>3</v>
      </c>
      <c r="I39" s="92" t="str">
        <f ca="1" t="shared" si="19"/>
        <v>3</v>
      </c>
      <c r="J39" s="93" t="str">
        <f ca="1" t="shared" si="19"/>
        <v>2</v>
      </c>
      <c r="K39" s="68" t="str">
        <f ca="1" t="shared" si="19"/>
        <v>3</v>
      </c>
      <c r="L39" s="68" t="str">
        <f ca="1" t="shared" si="19"/>
        <v>3</v>
      </c>
      <c r="M39" s="68" t="str">
        <f ca="1" t="shared" si="19"/>
        <v>5</v>
      </c>
      <c r="N39" s="68" t="str">
        <f ca="1" t="shared" si="19"/>
        <v>5</v>
      </c>
      <c r="O39" s="68" t="str">
        <f ca="1" t="shared" si="19"/>
        <v>4</v>
      </c>
      <c r="P39" s="92" t="str">
        <f ca="1" t="shared" si="19"/>
        <v>3</v>
      </c>
      <c r="Q39" s="40" t="str">
        <f ca="1" t="shared" si="19"/>
        <v>5</v>
      </c>
      <c r="R39" s="61" t="str">
        <f ca="1" t="shared" si="19"/>
        <v>4</v>
      </c>
      <c r="S39" s="61" t="str">
        <f ca="1" t="shared" si="19"/>
        <v>4</v>
      </c>
      <c r="T39" s="61" t="str">
        <f ca="1" t="shared" si="19"/>
        <v>2</v>
      </c>
      <c r="U39" s="61" t="str">
        <f ca="1" t="shared" si="19"/>
        <v>2</v>
      </c>
      <c r="V39" s="61" t="str">
        <f ca="1" t="shared" si="19"/>
        <v>3</v>
      </c>
      <c r="W39" s="90" t="str">
        <f ca="1" t="shared" si="19"/>
        <v>3</v>
      </c>
      <c r="X39" s="40" t="str">
        <f ca="1" t="shared" si="19"/>
        <v>2</v>
      </c>
      <c r="Y39" s="61" t="str">
        <f ca="1" t="shared" si="19"/>
        <v>2</v>
      </c>
      <c r="Z39" s="61" t="str">
        <f ca="1" t="shared" si="19"/>
        <v>3</v>
      </c>
      <c r="AA39" s="61" t="str">
        <f ca="1" t="shared" si="19"/>
        <v>3</v>
      </c>
      <c r="AB39" s="61" t="str">
        <f ca="1" t="shared" si="19"/>
        <v>4</v>
      </c>
      <c r="AC39" s="61" t="str">
        <f ca="1" t="shared" si="19"/>
        <v>／</v>
      </c>
      <c r="AD39" s="90" t="str">
        <f ca="1" t="shared" si="19"/>
        <v>4</v>
      </c>
      <c r="AE39" s="40" t="str">
        <f ca="1" t="shared" si="19"/>
        <v>4</v>
      </c>
      <c r="AF39" s="61" t="str">
        <f ca="1" t="shared" si="19"/>
        <v>5</v>
      </c>
      <c r="AG39" s="61" t="str">
        <f ca="1" t="shared" si="19"/>
        <v>4</v>
      </c>
      <c r="AH39" s="61" t="str">
        <f ca="1" t="shared" si="19"/>
        <v>5</v>
      </c>
      <c r="AI39" s="61" t="str">
        <f ca="1" t="shared" si="19"/>
        <v>4</v>
      </c>
      <c r="AJ39" s="61" t="str">
        <f ca="1" t="shared" si="19"/>
        <v>／</v>
      </c>
      <c r="AK39" s="90" t="str">
        <f ca="1" t="shared" si="19"/>
        <v>4</v>
      </c>
      <c r="AL39" s="40" t="str">
        <f ca="1" t="shared" si="19"/>
        <v>3</v>
      </c>
      <c r="AM39" s="61" t="str">
        <f ca="1" t="shared" si="19"/>
        <v>1</v>
      </c>
      <c r="AN39" s="61" t="str">
        <f ca="1" t="shared" si="19"/>
        <v>2</v>
      </c>
      <c r="AO39" s="61" t="str">
        <f ca="1" t="shared" si="19"/>
        <v>1</v>
      </c>
      <c r="AP39" s="61" t="str">
        <f ca="1" t="shared" si="19"/>
        <v>2</v>
      </c>
      <c r="AQ39" s="61" t="str">
        <f ca="1" t="shared" si="19"/>
        <v>／</v>
      </c>
      <c r="AR39" s="90" t="str">
        <f>MID(m7_9!$A$55,6,1)</f>
        <v>2</v>
      </c>
    </row>
    <row r="40" ht="20.25" spans="1:44">
      <c r="A40" s="38"/>
      <c r="B40" s="43" t="s">
        <v>26</v>
      </c>
      <c r="C40" s="36" t="str">
        <f ca="1">MID(INDIRECT($B$40&amp;"!A"&amp;C$32),C$33,1)</f>
        <v>4</v>
      </c>
      <c r="D40" s="63" t="str">
        <f ca="1" t="shared" ref="D40:AR40" si="20">MID(INDIRECT($B$40&amp;"!A"&amp;D$32),D$33,1)</f>
        <v>5</v>
      </c>
      <c r="E40" s="63" t="str">
        <f ca="1" t="shared" si="20"/>
        <v>6</v>
      </c>
      <c r="F40" s="63" t="str">
        <f ca="1" t="shared" si="20"/>
        <v>3</v>
      </c>
      <c r="G40" s="63" t="str">
        <f ca="1" t="shared" si="20"/>
        <v>4</v>
      </c>
      <c r="H40" s="63" t="str">
        <f ca="1" t="shared" si="20"/>
        <v>4</v>
      </c>
      <c r="I40" s="91" t="str">
        <f ca="1" t="shared" si="20"/>
        <v>5</v>
      </c>
      <c r="J40" s="36" t="str">
        <f ca="1" t="shared" si="20"/>
        <v>2</v>
      </c>
      <c r="K40" s="63" t="str">
        <f ca="1" t="shared" si="20"/>
        <v>1</v>
      </c>
      <c r="L40" s="63" t="str">
        <f ca="1" t="shared" si="20"/>
        <v>1</v>
      </c>
      <c r="M40" s="63" t="str">
        <f ca="1" t="shared" si="20"/>
        <v>3</v>
      </c>
      <c r="N40" s="63" t="str">
        <f ca="1" t="shared" si="20"/>
        <v>3</v>
      </c>
      <c r="O40" s="63" t="str">
        <f ca="1" t="shared" si="20"/>
        <v>4</v>
      </c>
      <c r="P40" s="91" t="str">
        <f ca="1" t="shared" si="20"/>
        <v>1</v>
      </c>
      <c r="Q40" s="36" t="str">
        <f ca="1" t="shared" si="20"/>
        <v>4</v>
      </c>
      <c r="R40" s="63" t="str">
        <f ca="1" t="shared" si="20"/>
        <v>5</v>
      </c>
      <c r="S40" s="63" t="str">
        <f ca="1" t="shared" si="20"/>
        <v>5</v>
      </c>
      <c r="T40" s="63" t="str">
        <f ca="1" t="shared" si="20"/>
        <v>3</v>
      </c>
      <c r="U40" s="63" t="str">
        <f ca="1" t="shared" si="20"/>
        <v>3</v>
      </c>
      <c r="V40" s="63" t="str">
        <f ca="1" t="shared" si="20"/>
        <v>2</v>
      </c>
      <c r="W40" s="91" t="str">
        <f ca="1" t="shared" si="20"/>
        <v>5</v>
      </c>
      <c r="X40" s="36" t="str">
        <f ca="1" t="shared" si="20"/>
        <v>3</v>
      </c>
      <c r="Y40" s="63" t="str">
        <f ca="1" t="shared" si="20"/>
        <v>2</v>
      </c>
      <c r="Z40" s="63" t="str">
        <f ca="1" t="shared" si="20"/>
        <v>2</v>
      </c>
      <c r="AA40" s="63" t="str">
        <f ca="1" t="shared" si="20"/>
        <v>3</v>
      </c>
      <c r="AB40" s="63" t="str">
        <f ca="1" t="shared" si="20"/>
        <v>3</v>
      </c>
      <c r="AC40" s="63" t="str">
        <f ca="1" t="shared" si="20"/>
        <v>／</v>
      </c>
      <c r="AD40" s="91" t="str">
        <f ca="1" t="shared" si="20"/>
        <v>2</v>
      </c>
      <c r="AE40" s="36" t="str">
        <f ca="1" t="shared" si="20"/>
        <v>3</v>
      </c>
      <c r="AF40" s="63" t="str">
        <f ca="1" t="shared" si="20"/>
        <v>4</v>
      </c>
      <c r="AG40" s="63" t="str">
        <f ca="1" t="shared" si="20"/>
        <v>5</v>
      </c>
      <c r="AH40" s="63" t="str">
        <f ca="1" t="shared" si="20"/>
        <v>4</v>
      </c>
      <c r="AI40" s="63" t="str">
        <f ca="1" t="shared" si="20"/>
        <v>5</v>
      </c>
      <c r="AJ40" s="63" t="str">
        <f ca="1" t="shared" si="20"/>
        <v>／</v>
      </c>
      <c r="AK40" s="91" t="str">
        <f ca="1" t="shared" si="20"/>
        <v>5</v>
      </c>
      <c r="AL40" s="37" t="str">
        <f ca="1" t="shared" si="20"/>
        <v>4</v>
      </c>
      <c r="AM40" s="63" t="str">
        <f ca="1" t="shared" si="20"/>
        <v>2</v>
      </c>
      <c r="AN40" s="63" t="str">
        <f ca="1" t="shared" si="20"/>
        <v>1</v>
      </c>
      <c r="AO40" s="63" t="str">
        <f ca="1" t="shared" si="20"/>
        <v>2</v>
      </c>
      <c r="AP40" s="63" t="str">
        <f ca="1" t="shared" si="20"/>
        <v>1</v>
      </c>
      <c r="AQ40" s="63" t="str">
        <f ca="1" t="shared" si="20"/>
        <v>／</v>
      </c>
      <c r="AR40" s="91" t="str">
        <f ca="1" t="shared" si="20"/>
        <v>1</v>
      </c>
    </row>
    <row r="41" ht="20.25" spans="1:44">
      <c r="A41" s="38"/>
      <c r="B41" s="59" t="s">
        <v>27</v>
      </c>
      <c r="C41" s="44" t="str">
        <f ca="1">MID(INDIRECT($B$41&amp;"!A"&amp;C$32),C$33,1)</f>
        <v>3</v>
      </c>
      <c r="D41" s="52" t="str">
        <f ca="1" t="shared" ref="D41:AR41" si="21">MID(INDIRECT($B$41&amp;"!A"&amp;D$32),D$33,1)</f>
        <v>4</v>
      </c>
      <c r="E41" s="52" t="str">
        <f ca="1" t="shared" si="21"/>
        <v>5</v>
      </c>
      <c r="F41" s="52" t="str">
        <f ca="1" t="shared" si="21"/>
        <v>4</v>
      </c>
      <c r="G41" s="52" t="str">
        <f ca="1" t="shared" si="21"/>
        <v>5</v>
      </c>
      <c r="H41" s="52" t="str">
        <f ca="1" t="shared" si="21"/>
        <v>5</v>
      </c>
      <c r="I41" s="89" t="str">
        <f ca="1" t="shared" si="21"/>
        <v>4</v>
      </c>
      <c r="J41" s="45" t="str">
        <f ca="1" t="shared" si="21"/>
        <v>3</v>
      </c>
      <c r="K41" s="52" t="str">
        <f ca="1" t="shared" si="21"/>
        <v>2</v>
      </c>
      <c r="L41" s="52" t="str">
        <f ca="1" t="shared" si="21"/>
        <v>2</v>
      </c>
      <c r="M41" s="52" t="str">
        <f ca="1" t="shared" si="21"/>
        <v>3</v>
      </c>
      <c r="N41" s="52" t="str">
        <f ca="1" t="shared" si="21"/>
        <v>3</v>
      </c>
      <c r="O41" s="52" t="str">
        <f ca="1" t="shared" si="21"/>
        <v>4</v>
      </c>
      <c r="P41" s="89" t="str">
        <f ca="1" t="shared" si="21"/>
        <v>2</v>
      </c>
      <c r="Q41" s="45" t="str">
        <f ca="1" t="shared" si="21"/>
        <v>4</v>
      </c>
      <c r="R41" s="52" t="str">
        <f ca="1" t="shared" si="21"/>
        <v>4</v>
      </c>
      <c r="S41" s="52" t="str">
        <f ca="1" t="shared" si="21"/>
        <v>4</v>
      </c>
      <c r="T41" s="52" t="str">
        <f ca="1" t="shared" si="21"/>
        <v>2</v>
      </c>
      <c r="U41" s="52" t="str">
        <f ca="1" t="shared" si="21"/>
        <v>2</v>
      </c>
      <c r="V41" s="52" t="str">
        <f ca="1" t="shared" si="21"/>
        <v>1</v>
      </c>
      <c r="W41" s="89" t="str">
        <f ca="1" t="shared" si="21"/>
        <v>4</v>
      </c>
      <c r="X41" s="45" t="str">
        <f ca="1" t="shared" si="21"/>
        <v>3</v>
      </c>
      <c r="Y41" s="52" t="str">
        <f ca="1" t="shared" si="21"/>
        <v>4</v>
      </c>
      <c r="Z41" s="52" t="str">
        <f ca="1" t="shared" si="21"/>
        <v>4</v>
      </c>
      <c r="AA41" s="52" t="str">
        <f ca="1" t="shared" si="21"/>
        <v>5</v>
      </c>
      <c r="AB41" s="52" t="str">
        <f ca="1" t="shared" si="21"/>
        <v>5</v>
      </c>
      <c r="AC41" s="52" t="str">
        <f ca="1" t="shared" si="21"/>
        <v>／</v>
      </c>
      <c r="AD41" s="89" t="str">
        <f ca="1" t="shared" si="21"/>
        <v>4</v>
      </c>
      <c r="AE41" s="51" t="str">
        <f ca="1" t="shared" si="21"/>
        <v>3</v>
      </c>
      <c r="AF41" s="52" t="str">
        <f ca="1" t="shared" si="21"/>
        <v>2</v>
      </c>
      <c r="AG41" s="52" t="str">
        <f ca="1" t="shared" si="21"/>
        <v>3</v>
      </c>
      <c r="AH41" s="52" t="str">
        <f ca="1" t="shared" si="21"/>
        <v>2</v>
      </c>
      <c r="AI41" s="52" t="str">
        <f ca="1" t="shared" si="21"/>
        <v>3</v>
      </c>
      <c r="AJ41" s="52" t="str">
        <f ca="1" t="shared" si="21"/>
        <v>／</v>
      </c>
      <c r="AK41" s="89" t="str">
        <f ca="1" t="shared" si="21"/>
        <v>3</v>
      </c>
      <c r="AL41" s="45" t="str">
        <f ca="1" t="shared" si="21"/>
        <v>3</v>
      </c>
      <c r="AM41" s="52" t="str">
        <f ca="1" t="shared" si="21"/>
        <v>3</v>
      </c>
      <c r="AN41" s="52" t="str">
        <f ca="1" t="shared" si="21"/>
        <v>2</v>
      </c>
      <c r="AO41" s="52" t="str">
        <f ca="1" t="shared" si="21"/>
        <v>3</v>
      </c>
      <c r="AP41" s="52" t="str">
        <f ca="1" t="shared" si="21"/>
        <v>2</v>
      </c>
      <c r="AQ41" s="52" t="str">
        <f ca="1" t="shared" si="21"/>
        <v>／</v>
      </c>
      <c r="AR41" s="89" t="str">
        <f ca="1" t="shared" si="21"/>
        <v>3</v>
      </c>
    </row>
    <row r="42" spans="1:44">
      <c r="A42" s="38"/>
      <c r="B42" s="108" t="s">
        <v>28</v>
      </c>
      <c r="C42" s="70" t="str">
        <f ca="1">MID(INDIRECT($B$42&amp;"!A"&amp;C$32),C$33,1)</f>
        <v>3</v>
      </c>
      <c r="D42" s="61" t="str">
        <f ca="1" t="shared" ref="D42:AR42" si="22">MID(INDIRECT($B$42&amp;"!A"&amp;D$32),D$33,1)</f>
        <v>4</v>
      </c>
      <c r="E42" s="61" t="str">
        <f ca="1" t="shared" si="22"/>
        <v>6</v>
      </c>
      <c r="F42" s="61" t="str">
        <f ca="1" t="shared" si="22"/>
        <v>2</v>
      </c>
      <c r="G42" s="61" t="str">
        <f ca="1" t="shared" si="22"/>
        <v>4</v>
      </c>
      <c r="H42" s="61" t="str">
        <f ca="1" t="shared" si="22"/>
        <v>3</v>
      </c>
      <c r="I42" s="90" t="str">
        <f ca="1" t="shared" si="22"/>
        <v>6</v>
      </c>
      <c r="J42" s="40" t="str">
        <f ca="1" t="shared" si="22"/>
        <v>3</v>
      </c>
      <c r="K42" s="61" t="str">
        <f ca="1" t="shared" si="22"/>
        <v>2</v>
      </c>
      <c r="L42" s="61" t="str">
        <f ca="1" t="shared" si="22"/>
        <v>0</v>
      </c>
      <c r="M42" s="61" t="str">
        <f ca="1" t="shared" si="22"/>
        <v>4</v>
      </c>
      <c r="N42" s="61" t="str">
        <f ca="1" t="shared" si="22"/>
        <v>2</v>
      </c>
      <c r="O42" s="61" t="str">
        <f ca="1" t="shared" si="22"/>
        <v>3</v>
      </c>
      <c r="P42" s="90" t="str">
        <f ca="1" t="shared" si="22"/>
        <v>0</v>
      </c>
      <c r="Q42" s="40" t="str">
        <f ca="1" t="shared" si="22"/>
        <v>4</v>
      </c>
      <c r="R42" s="61" t="str">
        <f ca="1" t="shared" si="22"/>
        <v>5</v>
      </c>
      <c r="S42" s="61" t="str">
        <f ca="1" t="shared" si="22"/>
        <v>7</v>
      </c>
      <c r="T42" s="61" t="str">
        <f ca="1" t="shared" si="22"/>
        <v>3</v>
      </c>
      <c r="U42" s="61" t="str">
        <f ca="1" t="shared" si="22"/>
        <v>5</v>
      </c>
      <c r="V42" s="61" t="str">
        <f ca="1" t="shared" si="22"/>
        <v>4</v>
      </c>
      <c r="W42" s="90" t="str">
        <f ca="1" t="shared" si="22"/>
        <v>6</v>
      </c>
      <c r="X42" s="40" t="str">
        <f ca="1" t="shared" si="22"/>
        <v>3</v>
      </c>
      <c r="Y42" s="61" t="str">
        <f ca="1" t="shared" si="22"/>
        <v>1</v>
      </c>
      <c r="Z42" s="61" t="str">
        <f ca="1" t="shared" si="22"/>
        <v>0</v>
      </c>
      <c r="AA42" s="61" t="str">
        <f ca="1" t="shared" si="22"/>
        <v>3</v>
      </c>
      <c r="AB42" s="61" t="str">
        <f ca="1" t="shared" si="22"/>
        <v>2</v>
      </c>
      <c r="AC42" s="61" t="str">
        <f ca="1" t="shared" si="22"/>
        <v>／</v>
      </c>
      <c r="AD42" s="90" t="str">
        <f ca="1" t="shared" si="22"/>
        <v>2</v>
      </c>
      <c r="AE42" s="67" t="str">
        <f ca="1" t="shared" si="22"/>
        <v>4</v>
      </c>
      <c r="AF42" s="61" t="str">
        <f ca="1" t="shared" si="22"/>
        <v>6</v>
      </c>
      <c r="AG42" s="61" t="str">
        <f ca="1" t="shared" si="22"/>
        <v>7</v>
      </c>
      <c r="AH42" s="61" t="str">
        <f ca="1" t="shared" si="22"/>
        <v>4</v>
      </c>
      <c r="AI42" s="61" t="str">
        <f ca="1" t="shared" si="22"/>
        <v>5</v>
      </c>
      <c r="AJ42" s="61" t="str">
        <f ca="1" t="shared" si="22"/>
        <v>／</v>
      </c>
      <c r="AK42" s="90" t="str">
        <f ca="1" t="shared" si="22"/>
        <v>7</v>
      </c>
      <c r="AL42" s="40" t="str">
        <f ca="1" t="shared" si="22"/>
        <v>3</v>
      </c>
      <c r="AM42" s="61" t="str">
        <f ca="1" t="shared" si="22"/>
        <v>1</v>
      </c>
      <c r="AN42" s="61" t="str">
        <f ca="1" t="shared" si="22"/>
        <v>0</v>
      </c>
      <c r="AO42" s="61" t="str">
        <f ca="1" t="shared" si="22"/>
        <v>3</v>
      </c>
      <c r="AP42" s="61" t="str">
        <f ca="1" t="shared" si="22"/>
        <v>2</v>
      </c>
      <c r="AQ42" s="61" t="str">
        <f ca="1" t="shared" si="22"/>
        <v>／</v>
      </c>
      <c r="AR42" s="90" t="str">
        <f ca="1" t="shared" si="22"/>
        <v>0</v>
      </c>
    </row>
    <row r="43" ht="20.25" spans="1:44">
      <c r="A43" s="46"/>
      <c r="B43" s="109" t="s">
        <v>29</v>
      </c>
      <c r="C43" s="36" t="str">
        <f ca="1">MID(INDIRECT($B$43&amp;"!A"&amp;C$32),C$33,1)</f>
        <v>4</v>
      </c>
      <c r="D43" s="63" t="str">
        <f ca="1" t="shared" ref="D43:AR43" si="23">MID(INDIRECT($B$43&amp;"!A"&amp;D$32),D$33,1)</f>
        <v>5</v>
      </c>
      <c r="E43" s="63" t="str">
        <f ca="1" t="shared" si="23"/>
        <v>5</v>
      </c>
      <c r="F43" s="63" t="str">
        <f ca="1" t="shared" si="23"/>
        <v>3</v>
      </c>
      <c r="G43" s="63" t="str">
        <f ca="1" t="shared" si="23"/>
        <v>3</v>
      </c>
      <c r="H43" s="63" t="str">
        <f ca="1" t="shared" si="23"/>
        <v>2</v>
      </c>
      <c r="I43" s="91" t="str">
        <f ca="1" t="shared" si="23"/>
        <v>5</v>
      </c>
      <c r="J43" s="37" t="str">
        <f ca="1" t="shared" si="23"/>
        <v>3</v>
      </c>
      <c r="K43" s="63" t="str">
        <f ca="1" t="shared" si="23"/>
        <v>2</v>
      </c>
      <c r="L43" s="63" t="str">
        <f ca="1" t="shared" si="23"/>
        <v>2</v>
      </c>
      <c r="M43" s="63" t="str">
        <f ca="1" t="shared" si="23"/>
        <v>3</v>
      </c>
      <c r="N43" s="63" t="str">
        <f ca="1" t="shared" si="23"/>
        <v>3</v>
      </c>
      <c r="O43" s="63" t="str">
        <f ca="1" t="shared" si="23"/>
        <v>4</v>
      </c>
      <c r="P43" s="91" t="str">
        <f ca="1" t="shared" si="23"/>
        <v>1</v>
      </c>
      <c r="Q43" s="37" t="str">
        <f ca="1" t="shared" si="23"/>
        <v>3</v>
      </c>
      <c r="R43" s="63" t="str">
        <f ca="1" t="shared" si="23"/>
        <v>4</v>
      </c>
      <c r="S43" s="63" t="str">
        <f ca="1" t="shared" si="23"/>
        <v>5</v>
      </c>
      <c r="T43" s="63" t="str">
        <f ca="1" t="shared" si="23"/>
        <v>4</v>
      </c>
      <c r="U43" s="63" t="str">
        <f ca="1" t="shared" si="23"/>
        <v>5</v>
      </c>
      <c r="V43" s="63" t="str">
        <f ca="1" t="shared" si="23"/>
        <v>4</v>
      </c>
      <c r="W43" s="91" t="str">
        <f ca="1" t="shared" si="23"/>
        <v>5</v>
      </c>
      <c r="X43" s="37" t="str">
        <f ca="1" t="shared" si="23"/>
        <v>4</v>
      </c>
      <c r="Y43" s="63" t="str">
        <f ca="1" t="shared" si="23"/>
        <v>2</v>
      </c>
      <c r="Z43" s="63" t="str">
        <f ca="1" t="shared" si="23"/>
        <v>1</v>
      </c>
      <c r="AA43" s="63" t="str">
        <f ca="1" t="shared" si="23"/>
        <v>2</v>
      </c>
      <c r="AB43" s="63" t="str">
        <f ca="1" t="shared" si="23"/>
        <v>1</v>
      </c>
      <c r="AC43" s="63" t="str">
        <f ca="1" t="shared" si="23"/>
        <v>／</v>
      </c>
      <c r="AD43" s="91" t="str">
        <f ca="1" t="shared" si="23"/>
        <v>1</v>
      </c>
      <c r="AE43" s="37" t="str">
        <f ca="1" t="shared" si="23"/>
        <v>3</v>
      </c>
      <c r="AF43" s="63" t="str">
        <f ca="1" t="shared" si="23"/>
        <v>5</v>
      </c>
      <c r="AG43" s="63" t="str">
        <f ca="1" t="shared" si="23"/>
        <v>6</v>
      </c>
      <c r="AH43" s="63" t="str">
        <f ca="1" t="shared" si="23"/>
        <v>5</v>
      </c>
      <c r="AI43" s="63" t="str">
        <f ca="1" t="shared" si="23"/>
        <v>6</v>
      </c>
      <c r="AJ43" s="63" t="str">
        <f ca="1" t="shared" si="23"/>
        <v>／</v>
      </c>
      <c r="AK43" s="91" t="str">
        <f ca="1" t="shared" si="23"/>
        <v>6</v>
      </c>
      <c r="AL43" s="37" t="str">
        <f ca="1" t="shared" si="23"/>
        <v>4</v>
      </c>
      <c r="AM43" s="63" t="str">
        <f ca="1" t="shared" si="23"/>
        <v>2</v>
      </c>
      <c r="AN43" s="63" t="str">
        <f ca="1" t="shared" si="23"/>
        <v>1</v>
      </c>
      <c r="AO43" s="63" t="str">
        <f ca="1" t="shared" si="23"/>
        <v>3</v>
      </c>
      <c r="AP43" s="63" t="str">
        <f ca="1" t="shared" si="23"/>
        <v>2</v>
      </c>
      <c r="AQ43" s="63" t="str">
        <f ca="1" t="shared" si="23"/>
        <v>／</v>
      </c>
      <c r="AR43" s="91" t="str">
        <f ca="1" t="shared" si="23"/>
        <v>1</v>
      </c>
    </row>
    <row r="44" ht="20.25" spans="3:17">
      <c r="C44" s="7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71"/>
    </row>
    <row r="45" ht="20.25" spans="3:44">
      <c r="C45" s="18" t="s">
        <v>13</v>
      </c>
      <c r="D45" s="19"/>
      <c r="E45" s="19"/>
      <c r="F45" s="19"/>
      <c r="G45" s="19"/>
      <c r="H45" s="19"/>
      <c r="I45" s="80"/>
      <c r="J45" s="18" t="s">
        <v>14</v>
      </c>
      <c r="K45" s="19"/>
      <c r="L45" s="19"/>
      <c r="M45" s="19"/>
      <c r="N45" s="19"/>
      <c r="O45" s="19"/>
      <c r="P45" s="80"/>
      <c r="Q45" s="19" t="s">
        <v>15</v>
      </c>
      <c r="R45" s="19"/>
      <c r="S45" s="19"/>
      <c r="T45" s="19"/>
      <c r="U45" s="19"/>
      <c r="V45" s="19"/>
      <c r="W45" s="80"/>
      <c r="X45" s="18" t="s">
        <v>16</v>
      </c>
      <c r="Y45" s="19"/>
      <c r="Z45" s="19"/>
      <c r="AA45" s="19"/>
      <c r="AB45" s="19"/>
      <c r="AC45" s="19"/>
      <c r="AD45" s="80"/>
      <c r="AE45" s="18" t="s">
        <v>17</v>
      </c>
      <c r="AF45" s="19"/>
      <c r="AG45" s="19"/>
      <c r="AH45" s="19"/>
      <c r="AI45" s="19"/>
      <c r="AJ45" s="19"/>
      <c r="AK45" s="80"/>
      <c r="AL45" s="18" t="s">
        <v>18</v>
      </c>
      <c r="AM45" s="19"/>
      <c r="AN45" s="19"/>
      <c r="AO45" s="19"/>
      <c r="AP45" s="19"/>
      <c r="AQ45" s="19"/>
      <c r="AR45" s="80"/>
    </row>
    <row r="46" ht="47.25" customHeight="1" spans="3:44">
      <c r="C46" s="20" t="s">
        <v>7</v>
      </c>
      <c r="D46" s="21">
        <v>7</v>
      </c>
      <c r="E46" s="102" t="s">
        <v>8</v>
      </c>
      <c r="F46" s="23" t="s">
        <v>9</v>
      </c>
      <c r="G46" s="24" t="s">
        <v>10</v>
      </c>
      <c r="H46" s="25" t="s">
        <v>11</v>
      </c>
      <c r="I46" s="103" t="s">
        <v>12</v>
      </c>
      <c r="J46" s="20" t="s">
        <v>7</v>
      </c>
      <c r="K46" s="21">
        <v>7</v>
      </c>
      <c r="L46" s="102" t="s">
        <v>8</v>
      </c>
      <c r="M46" s="23" t="s">
        <v>9</v>
      </c>
      <c r="N46" s="24" t="s">
        <v>10</v>
      </c>
      <c r="O46" s="25" t="s">
        <v>11</v>
      </c>
      <c r="P46" s="103" t="s">
        <v>12</v>
      </c>
      <c r="Q46" s="97" t="s">
        <v>7</v>
      </c>
      <c r="R46" s="21">
        <v>7</v>
      </c>
      <c r="S46" s="102" t="s">
        <v>8</v>
      </c>
      <c r="T46" s="23" t="s">
        <v>9</v>
      </c>
      <c r="U46" s="24" t="s">
        <v>10</v>
      </c>
      <c r="V46" s="25" t="s">
        <v>11</v>
      </c>
      <c r="W46" s="103" t="s">
        <v>12</v>
      </c>
      <c r="X46" s="20" t="s">
        <v>7</v>
      </c>
      <c r="Y46" s="21">
        <v>7</v>
      </c>
      <c r="Z46" s="102" t="s">
        <v>8</v>
      </c>
      <c r="AA46" s="23" t="s">
        <v>9</v>
      </c>
      <c r="AB46" s="24" t="s">
        <v>10</v>
      </c>
      <c r="AC46" s="25" t="s">
        <v>11</v>
      </c>
      <c r="AD46" s="103" t="s">
        <v>12</v>
      </c>
      <c r="AE46" s="20" t="s">
        <v>7</v>
      </c>
      <c r="AF46" s="21">
        <v>7</v>
      </c>
      <c r="AG46" s="102" t="s">
        <v>8</v>
      </c>
      <c r="AH46" s="23" t="s">
        <v>9</v>
      </c>
      <c r="AI46" s="24" t="s">
        <v>10</v>
      </c>
      <c r="AJ46" s="25" t="s">
        <v>11</v>
      </c>
      <c r="AK46" s="103" t="s">
        <v>12</v>
      </c>
      <c r="AL46" s="20" t="s">
        <v>7</v>
      </c>
      <c r="AM46" s="21">
        <v>7</v>
      </c>
      <c r="AN46" s="102" t="s">
        <v>8</v>
      </c>
      <c r="AO46" s="23" t="s">
        <v>9</v>
      </c>
      <c r="AP46" s="24" t="s">
        <v>10</v>
      </c>
      <c r="AQ46" s="25" t="s">
        <v>11</v>
      </c>
      <c r="AR46" s="103" t="s">
        <v>12</v>
      </c>
    </row>
    <row r="47" hidden="1" spans="2:44">
      <c r="B47" s="3"/>
      <c r="C47" s="72">
        <v>1</v>
      </c>
      <c r="D47" s="28">
        <v>10</v>
      </c>
      <c r="E47" s="29">
        <v>19</v>
      </c>
      <c r="F47" s="30">
        <v>28</v>
      </c>
      <c r="G47" s="31">
        <v>37</v>
      </c>
      <c r="H47" s="32">
        <v>46</v>
      </c>
      <c r="I47" s="82">
        <v>55</v>
      </c>
      <c r="J47" s="27">
        <v>1</v>
      </c>
      <c r="K47" s="28">
        <v>10</v>
      </c>
      <c r="L47" s="29">
        <v>19</v>
      </c>
      <c r="M47" s="30">
        <v>28</v>
      </c>
      <c r="N47" s="31">
        <v>37</v>
      </c>
      <c r="O47" s="32">
        <v>46</v>
      </c>
      <c r="P47" s="82">
        <v>55</v>
      </c>
      <c r="Q47" s="27">
        <v>1</v>
      </c>
      <c r="R47" s="28">
        <v>10</v>
      </c>
      <c r="S47" s="29">
        <v>19</v>
      </c>
      <c r="T47" s="30">
        <v>28</v>
      </c>
      <c r="U47" s="31">
        <v>37</v>
      </c>
      <c r="V47" s="32">
        <v>46</v>
      </c>
      <c r="W47" s="82">
        <v>55</v>
      </c>
      <c r="X47" s="27">
        <v>1</v>
      </c>
      <c r="Y47" s="28">
        <v>10</v>
      </c>
      <c r="Z47" s="29">
        <v>19</v>
      </c>
      <c r="AA47" s="30">
        <v>28</v>
      </c>
      <c r="AB47" s="31">
        <v>37</v>
      </c>
      <c r="AC47" s="32">
        <v>46</v>
      </c>
      <c r="AD47" s="82">
        <v>55</v>
      </c>
      <c r="AE47" s="27">
        <v>1</v>
      </c>
      <c r="AF47" s="28">
        <v>10</v>
      </c>
      <c r="AG47" s="29">
        <v>19</v>
      </c>
      <c r="AH47" s="30">
        <v>28</v>
      </c>
      <c r="AI47" s="31">
        <v>37</v>
      </c>
      <c r="AJ47" s="32">
        <v>46</v>
      </c>
      <c r="AK47" s="82">
        <v>55</v>
      </c>
      <c r="AL47" s="27">
        <v>1</v>
      </c>
      <c r="AM47" s="28">
        <v>10</v>
      </c>
      <c r="AN47" s="29">
        <v>19</v>
      </c>
      <c r="AO47" s="30">
        <v>28</v>
      </c>
      <c r="AP47" s="31">
        <v>37</v>
      </c>
      <c r="AQ47" s="32">
        <v>46</v>
      </c>
      <c r="AR47" s="82">
        <v>55</v>
      </c>
    </row>
    <row r="48" ht="20.25" hidden="1" spans="2:44">
      <c r="B48" s="73"/>
      <c r="C48" s="53">
        <v>7</v>
      </c>
      <c r="D48" s="54">
        <v>7</v>
      </c>
      <c r="E48" s="55">
        <v>7</v>
      </c>
      <c r="F48" s="56">
        <v>7</v>
      </c>
      <c r="G48" s="57">
        <v>7</v>
      </c>
      <c r="H48" s="58">
        <v>7</v>
      </c>
      <c r="I48" s="87">
        <v>7</v>
      </c>
      <c r="J48" s="88">
        <v>8</v>
      </c>
      <c r="K48" s="54">
        <v>8</v>
      </c>
      <c r="L48" s="55">
        <v>8</v>
      </c>
      <c r="M48" s="56">
        <v>8</v>
      </c>
      <c r="N48" s="57">
        <v>8</v>
      </c>
      <c r="O48" s="58">
        <v>8</v>
      </c>
      <c r="P48" s="87">
        <v>8</v>
      </c>
      <c r="Q48" s="53">
        <v>9</v>
      </c>
      <c r="R48" s="54">
        <v>9</v>
      </c>
      <c r="S48" s="55">
        <v>9</v>
      </c>
      <c r="T48" s="56">
        <v>9</v>
      </c>
      <c r="U48" s="57">
        <v>9</v>
      </c>
      <c r="V48" s="58">
        <v>9</v>
      </c>
      <c r="W48" s="87">
        <v>9</v>
      </c>
      <c r="X48" s="88">
        <v>10</v>
      </c>
      <c r="Y48" s="54">
        <v>10</v>
      </c>
      <c r="Z48" s="55">
        <v>10</v>
      </c>
      <c r="AA48" s="56">
        <v>10</v>
      </c>
      <c r="AB48" s="57">
        <v>10</v>
      </c>
      <c r="AC48" s="58">
        <v>10</v>
      </c>
      <c r="AD48" s="87">
        <v>10</v>
      </c>
      <c r="AE48" s="88">
        <v>11</v>
      </c>
      <c r="AF48" s="88">
        <v>11</v>
      </c>
      <c r="AG48" s="88">
        <v>11</v>
      </c>
      <c r="AH48" s="88">
        <v>11</v>
      </c>
      <c r="AI48" s="88">
        <v>11</v>
      </c>
      <c r="AJ48" s="88">
        <v>11</v>
      </c>
      <c r="AK48" s="87">
        <v>11</v>
      </c>
      <c r="AL48" s="88">
        <v>12</v>
      </c>
      <c r="AM48" s="54">
        <v>12</v>
      </c>
      <c r="AN48" s="54">
        <v>12</v>
      </c>
      <c r="AO48" s="54">
        <v>12</v>
      </c>
      <c r="AP48" s="54">
        <v>12</v>
      </c>
      <c r="AQ48" s="54">
        <v>12</v>
      </c>
      <c r="AR48" s="101">
        <v>12</v>
      </c>
    </row>
    <row r="49" ht="20.25" spans="1:44">
      <c r="A49" s="34" t="str">
        <f>A1</f>
        <v>F</v>
      </c>
      <c r="B49" s="59" t="s">
        <v>20</v>
      </c>
      <c r="C49" s="44" t="str">
        <f ca="1">MID(INDIRECT($B$49&amp;"!A"&amp;C$47),C$48,1)</f>
        <v>5</v>
      </c>
      <c r="D49" s="52" t="str">
        <f ca="1" t="shared" ref="D49:AR49" si="24">MID(INDIRECT($B$49&amp;"!A"&amp;D$47),D$48,1)</f>
        <v>5</v>
      </c>
      <c r="E49" s="52" t="str">
        <f ca="1" t="shared" si="24"/>
        <v>4</v>
      </c>
      <c r="F49" s="52" t="str">
        <f ca="1" t="shared" si="24"/>
        <v>4</v>
      </c>
      <c r="G49" s="52" t="str">
        <f ca="1" t="shared" si="24"/>
        <v>3</v>
      </c>
      <c r="H49" s="52" t="str">
        <f ca="1" t="shared" si="24"/>
        <v>／</v>
      </c>
      <c r="I49" s="89" t="str">
        <f ca="1" t="shared" si="24"/>
        <v>4</v>
      </c>
      <c r="J49" s="45" t="str">
        <f ca="1" t="shared" si="24"/>
        <v>3</v>
      </c>
      <c r="K49" s="52" t="str">
        <f ca="1" t="shared" si="24"/>
        <v>2</v>
      </c>
      <c r="L49" s="52" t="str">
        <f ca="1" t="shared" si="24"/>
        <v>3</v>
      </c>
      <c r="M49" s="52" t="str">
        <f ca="1" t="shared" si="24"/>
        <v>2</v>
      </c>
      <c r="N49" s="52" t="str">
        <f ca="1" t="shared" si="24"/>
        <v>3</v>
      </c>
      <c r="O49" s="52" t="str">
        <f ca="1" t="shared" si="24"/>
        <v>／</v>
      </c>
      <c r="P49" s="89" t="str">
        <f ca="1" t="shared" si="24"/>
        <v>3</v>
      </c>
      <c r="Q49" s="74" t="str">
        <f ca="1" t="shared" si="24"/>
        <v>3</v>
      </c>
      <c r="R49" s="75" t="str">
        <f ca="1" t="shared" si="24"/>
        <v>5</v>
      </c>
      <c r="S49" s="75" t="str">
        <f ca="1" t="shared" si="24"/>
        <v>4</v>
      </c>
      <c r="T49" s="75" t="str">
        <f ca="1" t="shared" si="24"/>
        <v>6</v>
      </c>
      <c r="U49" s="75" t="str">
        <f ca="1" t="shared" si="24"/>
        <v>5</v>
      </c>
      <c r="V49" s="75" t="str">
        <f ca="1" t="shared" si="24"/>
        <v>／</v>
      </c>
      <c r="W49" s="95" t="str">
        <f ca="1" t="shared" si="24"/>
        <v>5</v>
      </c>
      <c r="X49" s="48" t="str">
        <f ca="1" t="shared" si="24"/>
        <v>4</v>
      </c>
      <c r="Y49" s="75" t="str">
        <f ca="1" t="shared" si="24"/>
        <v>2</v>
      </c>
      <c r="Z49" s="75" t="str">
        <f ca="1" t="shared" si="24"/>
        <v>2</v>
      </c>
      <c r="AA49" s="75" t="str">
        <f ca="1" t="shared" si="24"/>
        <v>1</v>
      </c>
      <c r="AB49" s="75" t="str">
        <f ca="1" t="shared" si="24"/>
        <v>1</v>
      </c>
      <c r="AC49" s="75" t="str">
        <f ca="1" t="shared" si="24"/>
        <v>／</v>
      </c>
      <c r="AD49" s="95" t="str">
        <f ca="1" t="shared" si="24"/>
        <v>2</v>
      </c>
      <c r="AE49" s="74" t="str">
        <f ca="1" t="shared" si="24"/>
        <v>2</v>
      </c>
      <c r="AF49" s="75" t="str">
        <f ca="1" t="shared" si="24"/>
        <v>4</v>
      </c>
      <c r="AG49" s="75" t="str">
        <f ca="1" t="shared" si="24"/>
        <v>4</v>
      </c>
      <c r="AH49" s="75" t="str">
        <f ca="1" t="shared" si="24"/>
        <v>5</v>
      </c>
      <c r="AI49" s="75" t="str">
        <f ca="1" t="shared" si="24"/>
        <v>5</v>
      </c>
      <c r="AJ49" s="75" t="str">
        <f ca="1" t="shared" si="24"/>
        <v>／</v>
      </c>
      <c r="AK49" s="95" t="str">
        <f ca="1" t="shared" si="24"/>
        <v>5</v>
      </c>
      <c r="AL49" s="48" t="str">
        <f ca="1" t="shared" si="24"/>
        <v>5</v>
      </c>
      <c r="AM49" s="75" t="str">
        <f ca="1" t="shared" si="24"/>
        <v>4</v>
      </c>
      <c r="AN49" s="75" t="str">
        <f ca="1" t="shared" si="24"/>
        <v>3</v>
      </c>
      <c r="AO49" s="75" t="str">
        <f ca="1" t="shared" si="24"/>
        <v>3</v>
      </c>
      <c r="AP49" s="75" t="str">
        <f ca="1" t="shared" si="24"/>
        <v>2</v>
      </c>
      <c r="AQ49" s="75" t="str">
        <f ca="1" t="shared" si="24"/>
        <v/>
      </c>
      <c r="AR49" s="95" t="str">
        <f ca="1" t="shared" si="24"/>
        <v>2</v>
      </c>
    </row>
    <row r="50" spans="1:44">
      <c r="A50" s="38"/>
      <c r="B50" s="60" t="s">
        <v>21</v>
      </c>
      <c r="C50" s="70" t="str">
        <f ca="1">MID(INDIRECT($B$50&amp;"!A"&amp;C$47),C$48,1)</f>
        <v>4</v>
      </c>
      <c r="D50" s="61" t="str">
        <f ca="1" t="shared" ref="D50:AR50" si="25">MID(INDIRECT($B$50&amp;"!A"&amp;D$47),D$48,1)</f>
        <v>6</v>
      </c>
      <c r="E50" s="61" t="str">
        <f ca="1" t="shared" si="25"/>
        <v>5</v>
      </c>
      <c r="F50" s="61" t="str">
        <f ca="1" t="shared" si="25"/>
        <v>5</v>
      </c>
      <c r="G50" s="61" t="str">
        <f ca="1" t="shared" si="25"/>
        <v>4</v>
      </c>
      <c r="H50" s="61" t="str">
        <f ca="1" t="shared" si="25"/>
        <v>／</v>
      </c>
      <c r="I50" s="90" t="str">
        <f ca="1" t="shared" si="25"/>
        <v>6</v>
      </c>
      <c r="J50" s="40" t="str">
        <f ca="1" t="shared" si="25"/>
        <v>4</v>
      </c>
      <c r="K50" s="61" t="str">
        <f ca="1" t="shared" si="25"/>
        <v>2</v>
      </c>
      <c r="L50" s="61" t="str">
        <f ca="1" t="shared" si="25"/>
        <v>2</v>
      </c>
      <c r="M50" s="61" t="str">
        <f ca="1" t="shared" si="25"/>
        <v>2</v>
      </c>
      <c r="N50" s="61" t="str">
        <f ca="1" t="shared" si="25"/>
        <v>2</v>
      </c>
      <c r="O50" s="61" t="str">
        <f ca="1" t="shared" si="25"/>
        <v>／</v>
      </c>
      <c r="P50" s="90" t="str">
        <f ca="1" t="shared" si="25"/>
        <v>1</v>
      </c>
      <c r="Q50" s="40" t="str">
        <f ca="1" t="shared" si="25"/>
        <v>2</v>
      </c>
      <c r="R50" s="61" t="str">
        <f ca="1" t="shared" si="25"/>
        <v>4</v>
      </c>
      <c r="S50" s="61" t="str">
        <f ca="1" t="shared" si="25"/>
        <v>5</v>
      </c>
      <c r="T50" s="61" t="str">
        <f ca="1" t="shared" si="25"/>
        <v>5</v>
      </c>
      <c r="U50" s="61" t="str">
        <f ca="1" t="shared" si="25"/>
        <v>6</v>
      </c>
      <c r="V50" s="61" t="str">
        <f ca="1" t="shared" si="25"/>
        <v>／</v>
      </c>
      <c r="W50" s="90" t="str">
        <f ca="1" t="shared" si="25"/>
        <v>6</v>
      </c>
      <c r="X50" s="40" t="str">
        <f ca="1" t="shared" si="25"/>
        <v>5</v>
      </c>
      <c r="Y50" s="61" t="str">
        <f ca="1" t="shared" si="25"/>
        <v>3</v>
      </c>
      <c r="Z50" s="61" t="str">
        <f ca="1" t="shared" si="25"/>
        <v>1</v>
      </c>
      <c r="AA50" s="61" t="str">
        <f ca="1" t="shared" si="25"/>
        <v>2</v>
      </c>
      <c r="AB50" s="61" t="str">
        <f ca="1" t="shared" si="25"/>
        <v>0</v>
      </c>
      <c r="AC50" s="61" t="str">
        <f ca="1" t="shared" si="25"/>
        <v>／</v>
      </c>
      <c r="AD50" s="90" t="str">
        <f ca="1" t="shared" si="25"/>
        <v>1</v>
      </c>
      <c r="AE50" s="40" t="str">
        <f ca="1" t="shared" si="25"/>
        <v>2</v>
      </c>
      <c r="AF50" s="61" t="str">
        <f ca="1" t="shared" si="25"/>
        <v>4</v>
      </c>
      <c r="AG50" s="61" t="str">
        <f ca="1" t="shared" si="25"/>
        <v>6</v>
      </c>
      <c r="AH50" s="61" t="str">
        <f ca="1" t="shared" si="25"/>
        <v>4</v>
      </c>
      <c r="AI50" s="61" t="str">
        <f ca="1" t="shared" si="25"/>
        <v>6</v>
      </c>
      <c r="AJ50" s="61" t="str">
        <f ca="1" t="shared" si="25"/>
        <v>／</v>
      </c>
      <c r="AK50" s="90" t="str">
        <f ca="1" t="shared" si="25"/>
        <v>6</v>
      </c>
      <c r="AL50" s="40" t="str">
        <f ca="1" t="shared" si="25"/>
        <v>4</v>
      </c>
      <c r="AM50" s="61" t="str">
        <f ca="1" t="shared" si="25"/>
        <v>3</v>
      </c>
      <c r="AN50" s="61" t="str">
        <f ca="1" t="shared" si="25"/>
        <v>1</v>
      </c>
      <c r="AO50" s="61" t="str">
        <f ca="1" t="shared" si="25"/>
        <v>4</v>
      </c>
      <c r="AP50" s="61" t="str">
        <f ca="1" t="shared" si="25"/>
        <v>2</v>
      </c>
      <c r="AQ50" s="61" t="str">
        <f ca="1" t="shared" si="25"/>
        <v>／</v>
      </c>
      <c r="AR50" s="90" t="str">
        <f ca="1" t="shared" si="25"/>
        <v>1</v>
      </c>
    </row>
    <row r="51" ht="20.25" spans="1:44">
      <c r="A51" s="38"/>
      <c r="B51" s="62" t="s">
        <v>22</v>
      </c>
      <c r="C51" s="36" t="str">
        <f ca="1">MID(INDIRECT($B$51&amp;"!A"&amp;C$47),C$48,1)</f>
        <v>4</v>
      </c>
      <c r="D51" s="63" t="str">
        <f ca="1" t="shared" ref="D51:AR51" si="26">MID(INDIRECT($B$51&amp;"!A"&amp;D$47),D$48,1)</f>
        <v>5</v>
      </c>
      <c r="E51" s="63" t="str">
        <f ca="1" t="shared" si="26"/>
        <v>4</v>
      </c>
      <c r="F51" s="63" t="str">
        <f ca="1" t="shared" si="26"/>
        <v>4</v>
      </c>
      <c r="G51" s="63" t="str">
        <f ca="1" t="shared" si="26"/>
        <v>3</v>
      </c>
      <c r="H51" s="63" t="str">
        <f ca="1" t="shared" si="26"/>
        <v>／</v>
      </c>
      <c r="I51" s="91" t="str">
        <f ca="1" t="shared" si="26"/>
        <v>5</v>
      </c>
      <c r="J51" s="37" t="str">
        <f ca="1" t="shared" si="26"/>
        <v>4</v>
      </c>
      <c r="K51" s="63" t="str">
        <f ca="1" t="shared" si="26"/>
        <v>4</v>
      </c>
      <c r="L51" s="63" t="str">
        <f ca="1" t="shared" si="26"/>
        <v>4</v>
      </c>
      <c r="M51" s="63" t="str">
        <f ca="1" t="shared" si="26"/>
        <v>4</v>
      </c>
      <c r="N51" s="63" t="str">
        <f ca="1" t="shared" si="26"/>
        <v>4</v>
      </c>
      <c r="O51" s="63" t="str">
        <f ca="1" t="shared" si="26"/>
        <v>／</v>
      </c>
      <c r="P51" s="91" t="str">
        <f ca="1" t="shared" si="26"/>
        <v>3</v>
      </c>
      <c r="Q51" s="36" t="str">
        <f ca="1" t="shared" si="26"/>
        <v>2</v>
      </c>
      <c r="R51" s="63" t="str">
        <f ca="1" t="shared" si="26"/>
        <v>2</v>
      </c>
      <c r="S51" s="63" t="str">
        <f ca="1" t="shared" si="26"/>
        <v>3</v>
      </c>
      <c r="T51" s="63" t="str">
        <f ca="1" t="shared" si="26"/>
        <v>3</v>
      </c>
      <c r="U51" s="63" t="str">
        <f ca="1" t="shared" si="26"/>
        <v>4</v>
      </c>
      <c r="V51" s="63" t="str">
        <f ca="1" t="shared" si="26"/>
        <v>／</v>
      </c>
      <c r="W51" s="91" t="str">
        <f ca="1" t="shared" si="26"/>
        <v>4</v>
      </c>
      <c r="X51" s="36" t="str">
        <f ca="1" t="shared" si="26"/>
        <v>4</v>
      </c>
      <c r="Y51" s="63" t="str">
        <f ca="1" t="shared" si="26"/>
        <v>4</v>
      </c>
      <c r="Z51" s="63" t="str">
        <f ca="1" t="shared" si="26"/>
        <v>2</v>
      </c>
      <c r="AA51" s="63" t="str">
        <f ca="1" t="shared" si="26"/>
        <v>3</v>
      </c>
      <c r="AB51" s="63" t="str">
        <f ca="1" t="shared" si="26"/>
        <v>1</v>
      </c>
      <c r="AC51" s="63" t="str">
        <f ca="1" t="shared" si="26"/>
        <v>／</v>
      </c>
      <c r="AD51" s="91" t="str">
        <f ca="1" t="shared" si="26"/>
        <v>3</v>
      </c>
      <c r="AE51" s="36" t="str">
        <f ca="1" t="shared" si="26"/>
        <v>3</v>
      </c>
      <c r="AF51" s="63" t="str">
        <f ca="1" t="shared" si="26"/>
        <v>4</v>
      </c>
      <c r="AG51" s="63" t="str">
        <f ca="1" t="shared" si="26"/>
        <v>5</v>
      </c>
      <c r="AH51" s="63" t="str">
        <f ca="1" t="shared" si="26"/>
        <v>4</v>
      </c>
      <c r="AI51" s="63" t="str">
        <f ca="1" t="shared" si="26"/>
        <v>5</v>
      </c>
      <c r="AJ51" s="63" t="str">
        <f ca="1" t="shared" si="26"/>
        <v>／</v>
      </c>
      <c r="AK51" s="91" t="str">
        <f ca="1" t="shared" si="26"/>
        <v>4</v>
      </c>
      <c r="AL51" s="37" t="str">
        <f ca="1" t="shared" si="26"/>
        <v>3</v>
      </c>
      <c r="AM51" s="63" t="str">
        <f ca="1" t="shared" si="26"/>
        <v>2</v>
      </c>
      <c r="AN51" s="63" t="str">
        <f ca="1" t="shared" si="26"/>
        <v>2</v>
      </c>
      <c r="AO51" s="63" t="str">
        <f ca="1" t="shared" si="26"/>
        <v>3</v>
      </c>
      <c r="AP51" s="63" t="str">
        <f ca="1" t="shared" si="26"/>
        <v>3</v>
      </c>
      <c r="AQ51" s="63" t="str">
        <f ca="1" t="shared" si="26"/>
        <v>／</v>
      </c>
      <c r="AR51" s="91" t="str">
        <f ca="1" t="shared" si="26"/>
        <v>2</v>
      </c>
    </row>
    <row r="52" spans="1:44">
      <c r="A52" s="38"/>
      <c r="B52" s="107" t="s">
        <v>23</v>
      </c>
      <c r="C52" s="70" t="str">
        <f ca="1">MID(INDIRECT($B$52&amp;"!A"&amp;C$47),C$48,1)</f>
        <v>4</v>
      </c>
      <c r="D52" s="61" t="str">
        <f ca="1" t="shared" ref="D52:AR52" si="27">MID(INDIRECT($B$52&amp;"!A"&amp;D$47),D$48,1)</f>
        <v>6</v>
      </c>
      <c r="E52" s="61" t="str">
        <f ca="1" t="shared" si="27"/>
        <v>7</v>
      </c>
      <c r="F52" s="61" t="str">
        <f ca="1" t="shared" si="27"/>
        <v>4</v>
      </c>
      <c r="G52" s="61" t="str">
        <f ca="1" t="shared" si="27"/>
        <v>5</v>
      </c>
      <c r="H52" s="61" t="str">
        <f ca="1" t="shared" si="27"/>
        <v>／</v>
      </c>
      <c r="I52" s="90" t="str">
        <f ca="1" t="shared" si="27"/>
        <v>7</v>
      </c>
      <c r="J52" s="40" t="str">
        <f ca="1" t="shared" si="27"/>
        <v>3</v>
      </c>
      <c r="K52" s="61" t="str">
        <f ca="1" t="shared" si="27"/>
        <v>1</v>
      </c>
      <c r="L52" s="61" t="str">
        <f ca="1" t="shared" si="27"/>
        <v>0</v>
      </c>
      <c r="M52" s="61" t="str">
        <f ca="1" t="shared" si="27"/>
        <v>3</v>
      </c>
      <c r="N52" s="61" t="str">
        <f ca="1" t="shared" si="27"/>
        <v>2</v>
      </c>
      <c r="O52" s="61" t="str">
        <f ca="1" t="shared" si="27"/>
        <v>／</v>
      </c>
      <c r="P52" s="90" t="str">
        <f ca="1" t="shared" si="27"/>
        <v>0</v>
      </c>
      <c r="Q52" s="40" t="str">
        <f ca="1" t="shared" si="27"/>
        <v>3</v>
      </c>
      <c r="R52" s="61" t="str">
        <f ca="1" t="shared" si="27"/>
        <v>5</v>
      </c>
      <c r="S52" s="61" t="str">
        <f ca="1" t="shared" si="27"/>
        <v>6</v>
      </c>
      <c r="T52" s="61" t="str">
        <f ca="1" t="shared" si="27"/>
        <v>4</v>
      </c>
      <c r="U52" s="61" t="str">
        <f ca="1" t="shared" si="27"/>
        <v>5</v>
      </c>
      <c r="V52" s="61" t="str">
        <f ca="1" t="shared" si="27"/>
        <v>／</v>
      </c>
      <c r="W52" s="90" t="str">
        <f ca="1" t="shared" si="27"/>
        <v>7</v>
      </c>
      <c r="X52" s="40" t="str">
        <f ca="1" t="shared" si="27"/>
        <v>4</v>
      </c>
      <c r="Y52" s="61" t="str">
        <f ca="1" t="shared" si="27"/>
        <v>2</v>
      </c>
      <c r="Z52" s="61" t="str">
        <f ca="1" t="shared" si="27"/>
        <v>0</v>
      </c>
      <c r="AA52" s="61" t="str">
        <f ca="1" t="shared" si="27"/>
        <v>3</v>
      </c>
      <c r="AB52" s="61" t="str">
        <f ca="1" t="shared" si="27"/>
        <v>1</v>
      </c>
      <c r="AC52" s="61" t="str">
        <f ca="1" t="shared" si="27"/>
        <v>／</v>
      </c>
      <c r="AD52" s="90" t="str">
        <f ca="1" t="shared" si="27"/>
        <v>0</v>
      </c>
      <c r="AE52" s="40" t="str">
        <f ca="1" t="shared" si="27"/>
        <v>3</v>
      </c>
      <c r="AF52" s="61" t="str">
        <f ca="1" t="shared" si="27"/>
        <v>5</v>
      </c>
      <c r="AG52" s="61" t="str">
        <f ca="1" t="shared" si="27"/>
        <v>7</v>
      </c>
      <c r="AH52" s="61" t="str">
        <f ca="1" t="shared" si="27"/>
        <v>4</v>
      </c>
      <c r="AI52" s="61" t="str">
        <f ca="1" t="shared" si="27"/>
        <v>6</v>
      </c>
      <c r="AJ52" s="61" t="str">
        <f ca="1" t="shared" si="27"/>
        <v>／</v>
      </c>
      <c r="AK52" s="90" t="str">
        <f ca="1" t="shared" si="27"/>
        <v>7</v>
      </c>
      <c r="AL52" s="40" t="str">
        <f ca="1" t="shared" si="27"/>
        <v>4</v>
      </c>
      <c r="AM52" s="61" t="str">
        <f ca="1" t="shared" si="27"/>
        <v>2</v>
      </c>
      <c r="AN52" s="61" t="str">
        <f ca="1" t="shared" si="27"/>
        <v>0</v>
      </c>
      <c r="AO52" s="61" t="str">
        <f ca="1" t="shared" si="27"/>
        <v>3</v>
      </c>
      <c r="AP52" s="61" t="str">
        <f ca="1" t="shared" si="27"/>
        <v>1</v>
      </c>
      <c r="AQ52" s="61" t="str">
        <f ca="1" t="shared" si="27"/>
        <v>／</v>
      </c>
      <c r="AR52" s="90" t="str">
        <f ca="1" t="shared" si="27"/>
        <v>0</v>
      </c>
    </row>
    <row r="53" ht="20.25" spans="1:44">
      <c r="A53" s="38"/>
      <c r="B53" s="65" t="s">
        <v>24</v>
      </c>
      <c r="C53" s="36" t="str">
        <f ca="1">MID(INDIRECT($B$53&amp;"!A"&amp;C$47),C$48,1)</f>
        <v>4</v>
      </c>
      <c r="D53" s="63" t="str">
        <f ca="1" t="shared" ref="D53:AR53" si="28">MID(INDIRECT($B$53&amp;"!A"&amp;D$47),D$48,1)</f>
        <v>5</v>
      </c>
      <c r="E53" s="63" t="str">
        <f ca="1" t="shared" si="28"/>
        <v>6</v>
      </c>
      <c r="F53" s="63" t="str">
        <f ca="1" t="shared" si="28"/>
        <v>3</v>
      </c>
      <c r="G53" s="63" t="str">
        <f ca="1" t="shared" si="28"/>
        <v>4</v>
      </c>
      <c r="H53" s="63" t="str">
        <f ca="1" t="shared" si="28"/>
        <v>／</v>
      </c>
      <c r="I53" s="91" t="str">
        <f ca="1" t="shared" si="28"/>
        <v>6</v>
      </c>
      <c r="J53" s="37" t="str">
        <f ca="1" t="shared" si="28"/>
        <v>3</v>
      </c>
      <c r="K53" s="63" t="str">
        <f ca="1" t="shared" si="28"/>
        <v>3</v>
      </c>
      <c r="L53" s="63" t="str">
        <f ca="1" t="shared" si="28"/>
        <v>2</v>
      </c>
      <c r="M53" s="63" t="str">
        <f ca="1" t="shared" si="28"/>
        <v>5</v>
      </c>
      <c r="N53" s="63" t="str">
        <f ca="1" t="shared" si="28"/>
        <v>4</v>
      </c>
      <c r="O53" s="63" t="str">
        <f ca="1" t="shared" si="28"/>
        <v>／</v>
      </c>
      <c r="P53" s="91" t="str">
        <f ca="1" t="shared" si="28"/>
        <v>2</v>
      </c>
      <c r="Q53" s="36" t="str">
        <f ca="1" t="shared" si="28"/>
        <v>3</v>
      </c>
      <c r="R53" s="63" t="str">
        <f ca="1" t="shared" si="28"/>
        <v>3</v>
      </c>
      <c r="S53" s="63" t="str">
        <f ca="1" t="shared" si="28"/>
        <v>4</v>
      </c>
      <c r="T53" s="63" t="str">
        <f ca="1" t="shared" si="28"/>
        <v>2</v>
      </c>
      <c r="U53" s="63" t="str">
        <f ca="1" t="shared" si="28"/>
        <v>3</v>
      </c>
      <c r="V53" s="63" t="str">
        <f ca="1" t="shared" si="28"/>
        <v>／</v>
      </c>
      <c r="W53" s="91" t="str">
        <f ca="1" t="shared" si="28"/>
        <v>5</v>
      </c>
      <c r="X53" s="36" t="str">
        <f ca="1" t="shared" si="28"/>
        <v>3</v>
      </c>
      <c r="Y53" s="63" t="str">
        <f ca="1" t="shared" si="28"/>
        <v>3</v>
      </c>
      <c r="Z53" s="63" t="str">
        <f ca="1" t="shared" si="28"/>
        <v>1</v>
      </c>
      <c r="AA53" s="63" t="str">
        <f ca="1" t="shared" si="28"/>
        <v>4</v>
      </c>
      <c r="AB53" s="63" t="str">
        <f ca="1" t="shared" si="28"/>
        <v>2</v>
      </c>
      <c r="AC53" s="63" t="str">
        <f ca="1" t="shared" si="28"/>
        <v>／</v>
      </c>
      <c r="AD53" s="91" t="str">
        <f ca="1" t="shared" si="28"/>
        <v>2</v>
      </c>
      <c r="AE53" s="36" t="str">
        <f ca="1" t="shared" si="28"/>
        <v>4</v>
      </c>
      <c r="AF53" s="63" t="str">
        <f ca="1" t="shared" si="28"/>
        <v>5</v>
      </c>
      <c r="AG53" s="63" t="str">
        <f ca="1" t="shared" si="28"/>
        <v>6</v>
      </c>
      <c r="AH53" s="63" t="str">
        <f ca="1" t="shared" si="28"/>
        <v>4</v>
      </c>
      <c r="AI53" s="63" t="str">
        <f ca="1" t="shared" si="28"/>
        <v>5</v>
      </c>
      <c r="AJ53" s="63" t="str">
        <f ca="1" t="shared" si="28"/>
        <v>／</v>
      </c>
      <c r="AK53" s="91" t="str">
        <f ca="1" t="shared" si="28"/>
        <v>5</v>
      </c>
      <c r="AL53" s="37" t="str">
        <f ca="1" t="shared" si="28"/>
        <v>3</v>
      </c>
      <c r="AM53" s="63" t="str">
        <f ca="1" t="shared" si="28"/>
        <v>1</v>
      </c>
      <c r="AN53" s="63" t="str">
        <f ca="1" t="shared" si="28"/>
        <v>1</v>
      </c>
      <c r="AO53" s="63" t="str">
        <f ca="1" t="shared" si="28"/>
        <v>2</v>
      </c>
      <c r="AP53" s="63" t="str">
        <f ca="1" t="shared" si="28"/>
        <v>2</v>
      </c>
      <c r="AQ53" s="63" t="str">
        <f ca="1" t="shared" si="28"/>
        <v>／</v>
      </c>
      <c r="AR53" s="91" t="str">
        <f ca="1" t="shared" si="28"/>
        <v>1</v>
      </c>
    </row>
    <row r="54" spans="1:44">
      <c r="A54" s="38"/>
      <c r="B54" s="66" t="s">
        <v>25</v>
      </c>
      <c r="C54" s="70" t="str">
        <f ca="1">MID(INDIRECT($B$54&amp;"!A"&amp;C$47),C$48,1)</f>
        <v>3</v>
      </c>
      <c r="D54" s="61" t="str">
        <f ca="1" t="shared" ref="D54:AR54" si="29">MID(INDIRECT($B$54&amp;"!A"&amp;D$47),D$48,1)</f>
        <v>5</v>
      </c>
      <c r="E54" s="61" t="str">
        <f ca="1" t="shared" si="29"/>
        <v>4</v>
      </c>
      <c r="F54" s="61" t="str">
        <f ca="1" t="shared" si="29"/>
        <v>6</v>
      </c>
      <c r="G54" s="61" t="str">
        <f ca="1" t="shared" si="29"/>
        <v>5</v>
      </c>
      <c r="H54" s="61" t="str">
        <f ca="1" t="shared" si="29"/>
        <v>／</v>
      </c>
      <c r="I54" s="90" t="str">
        <f ca="1" t="shared" si="29"/>
        <v>5</v>
      </c>
      <c r="J54" s="40" t="str">
        <f ca="1" t="shared" si="29"/>
        <v>5</v>
      </c>
      <c r="K54" s="61" t="str">
        <f ca="1" t="shared" si="29"/>
        <v>5</v>
      </c>
      <c r="L54" s="61" t="str">
        <f ca="1" t="shared" si="29"/>
        <v>5</v>
      </c>
      <c r="M54" s="61" t="str">
        <f ca="1" t="shared" si="29"/>
        <v>2</v>
      </c>
      <c r="N54" s="61" t="str">
        <f ca="1" t="shared" si="29"/>
        <v>2</v>
      </c>
      <c r="O54" s="61" t="str">
        <f ca="1" t="shared" si="29"/>
        <v>／</v>
      </c>
      <c r="P54" s="90" t="str">
        <f ca="1" t="shared" si="29"/>
        <v>2</v>
      </c>
      <c r="Q54" s="40" t="str">
        <f ca="1" t="shared" si="29"/>
        <v>2</v>
      </c>
      <c r="R54" s="61" t="str">
        <f ca="1" t="shared" si="29"/>
        <v>3</v>
      </c>
      <c r="S54" s="61" t="str">
        <f ca="1" t="shared" si="29"/>
        <v>4</v>
      </c>
      <c r="T54" s="61" t="str">
        <f ca="1" t="shared" si="29"/>
        <v>4</v>
      </c>
      <c r="U54" s="61" t="str">
        <f ca="1" t="shared" si="29"/>
        <v>5</v>
      </c>
      <c r="V54" s="61" t="str">
        <f ca="1" t="shared" si="29"/>
        <v>／</v>
      </c>
      <c r="W54" s="90" t="str">
        <f ca="1" t="shared" si="29"/>
        <v>5</v>
      </c>
      <c r="X54" s="40" t="str">
        <f ca="1" t="shared" si="29"/>
        <v>5</v>
      </c>
      <c r="Y54" s="61" t="str">
        <f ca="1" t="shared" si="29"/>
        <v>5</v>
      </c>
      <c r="Z54" s="61" t="str">
        <f ca="1" t="shared" si="29"/>
        <v>3</v>
      </c>
      <c r="AA54" s="61" t="str">
        <f ca="1" t="shared" si="29"/>
        <v>4</v>
      </c>
      <c r="AB54" s="61" t="str">
        <f ca="1" t="shared" si="29"/>
        <v>2</v>
      </c>
      <c r="AC54" s="61" t="str">
        <f ca="1" t="shared" si="29"/>
        <v>／</v>
      </c>
      <c r="AD54" s="90" t="str">
        <f ca="1" t="shared" si="29"/>
        <v>3</v>
      </c>
      <c r="AE54" s="40" t="str">
        <f ca="1" t="shared" si="29"/>
        <v>2</v>
      </c>
      <c r="AF54" s="61" t="str">
        <f ca="1" t="shared" si="29"/>
        <v>2</v>
      </c>
      <c r="AG54" s="61" t="str">
        <f ca="1" t="shared" si="29"/>
        <v>4</v>
      </c>
      <c r="AH54" s="61" t="str">
        <f ca="1" t="shared" si="29"/>
        <v>2</v>
      </c>
      <c r="AI54" s="61" t="str">
        <f ca="1" t="shared" si="29"/>
        <v>4</v>
      </c>
      <c r="AJ54" s="61" t="str">
        <f ca="1" t="shared" si="29"/>
        <v>／</v>
      </c>
      <c r="AK54" s="90" t="str">
        <f ca="1" t="shared" si="29"/>
        <v>4</v>
      </c>
      <c r="AL54" s="40" t="str">
        <f ca="1" t="shared" si="29"/>
        <v>3</v>
      </c>
      <c r="AM54" s="61" t="str">
        <f ca="1" t="shared" si="29"/>
        <v>4</v>
      </c>
      <c r="AN54" s="61" t="str">
        <f ca="1" t="shared" si="29"/>
        <v>2</v>
      </c>
      <c r="AO54" s="61" t="str">
        <f ca="1" t="shared" si="29"/>
        <v>5</v>
      </c>
      <c r="AP54" s="61" t="str">
        <f ca="1" t="shared" si="29"/>
        <v>3</v>
      </c>
      <c r="AQ54" s="61" t="str">
        <f ca="1" t="shared" si="29"/>
        <v>／</v>
      </c>
      <c r="AR54" s="90" t="str">
        <f ca="1" t="shared" si="29"/>
        <v>3</v>
      </c>
    </row>
    <row r="55" ht="20.25" spans="1:44">
      <c r="A55" s="38"/>
      <c r="B55" s="43" t="s">
        <v>26</v>
      </c>
      <c r="C55" s="36" t="str">
        <f ca="1">MID(INDIRECT($B$55&amp;"!A"&amp;C$47),C$48,1)</f>
        <v>3</v>
      </c>
      <c r="D55" s="63" t="str">
        <f ca="1" t="shared" ref="D55:AR55" si="30">MID(INDIRECT($B$55&amp;"!A"&amp;D$47),D$48,1)</f>
        <v>5</v>
      </c>
      <c r="E55" s="63" t="str">
        <f ca="1" t="shared" si="30"/>
        <v>6</v>
      </c>
      <c r="F55" s="63" t="str">
        <f ca="1" t="shared" si="30"/>
        <v>5</v>
      </c>
      <c r="G55" s="63" t="str">
        <f ca="1" t="shared" si="30"/>
        <v>6</v>
      </c>
      <c r="H55" s="63" t="str">
        <f ca="1" t="shared" si="30"/>
        <v>／</v>
      </c>
      <c r="I55" s="91" t="str">
        <f ca="1" t="shared" si="30"/>
        <v>6</v>
      </c>
      <c r="J55" s="37" t="str">
        <f ca="1" t="shared" si="30"/>
        <v>4</v>
      </c>
      <c r="K55" s="63" t="str">
        <f ca="1" t="shared" si="30"/>
        <v>4</v>
      </c>
      <c r="L55" s="63" t="str">
        <f ca="1" t="shared" si="30"/>
        <v>3</v>
      </c>
      <c r="M55" s="63" t="str">
        <f ca="1" t="shared" si="30"/>
        <v>3</v>
      </c>
      <c r="N55" s="63" t="str">
        <f ca="1" t="shared" si="30"/>
        <v>2</v>
      </c>
      <c r="O55" s="63" t="str">
        <f ca="1" t="shared" si="30"/>
        <v>／</v>
      </c>
      <c r="P55" s="94" t="str">
        <f ca="1" t="shared" si="30"/>
        <v>1</v>
      </c>
      <c r="Q55" s="36" t="str">
        <f ca="1" t="shared" si="30"/>
        <v>3</v>
      </c>
      <c r="R55" s="63" t="str">
        <f ca="1" t="shared" si="30"/>
        <v>4</v>
      </c>
      <c r="S55" s="63" t="str">
        <f ca="1" t="shared" si="30"/>
        <v>5</v>
      </c>
      <c r="T55" s="63" t="str">
        <f ca="1" t="shared" si="30"/>
        <v>3</v>
      </c>
      <c r="U55" s="63" t="str">
        <f ca="1" t="shared" si="30"/>
        <v>4</v>
      </c>
      <c r="V55" s="63" t="str">
        <f ca="1" t="shared" si="30"/>
        <v>／</v>
      </c>
      <c r="W55" s="91" t="str">
        <f ca="1" t="shared" si="30"/>
        <v>6</v>
      </c>
      <c r="X55" s="36" t="str">
        <f ca="1" t="shared" si="30"/>
        <v>4</v>
      </c>
      <c r="Y55" s="63" t="str">
        <f ca="1" t="shared" si="30"/>
        <v>4</v>
      </c>
      <c r="Z55" s="63" t="str">
        <f ca="1" t="shared" si="30"/>
        <v>2</v>
      </c>
      <c r="AA55" s="63" t="str">
        <f ca="1" t="shared" si="30"/>
        <v>5</v>
      </c>
      <c r="AB55" s="63" t="str">
        <f ca="1" t="shared" si="30"/>
        <v>3</v>
      </c>
      <c r="AC55" s="63" t="str">
        <f ca="1" t="shared" si="30"/>
        <v>／</v>
      </c>
      <c r="AD55" s="91" t="str">
        <f ca="1" t="shared" si="30"/>
        <v>2</v>
      </c>
      <c r="AE55" s="37" t="str">
        <f ca="1" t="shared" si="30"/>
        <v>3</v>
      </c>
      <c r="AF55" s="63" t="str">
        <f ca="1" t="shared" si="30"/>
        <v>3</v>
      </c>
      <c r="AG55" s="63" t="str">
        <f ca="1" t="shared" si="30"/>
        <v>5</v>
      </c>
      <c r="AH55" s="63" t="str">
        <f ca="1" t="shared" si="30"/>
        <v>2</v>
      </c>
      <c r="AI55" s="63" t="str">
        <f ca="1" t="shared" si="30"/>
        <v>4</v>
      </c>
      <c r="AJ55" s="63" t="str">
        <f ca="1" t="shared" si="30"/>
        <v>／</v>
      </c>
      <c r="AK55" s="91" t="str">
        <f ca="1" t="shared" si="30"/>
        <v>5</v>
      </c>
      <c r="AL55" s="37" t="str">
        <f ca="1" t="shared" si="30"/>
        <v>3</v>
      </c>
      <c r="AM55" s="63" t="str">
        <f ca="1" t="shared" si="30"/>
        <v>3</v>
      </c>
      <c r="AN55" s="63" t="str">
        <f ca="1" t="shared" si="30"/>
        <v>1</v>
      </c>
      <c r="AO55" s="63" t="str">
        <f ca="1" t="shared" si="30"/>
        <v>4</v>
      </c>
      <c r="AP55" s="63" t="str">
        <f ca="1" t="shared" si="30"/>
        <v>2</v>
      </c>
      <c r="AQ55" s="63" t="str">
        <f ca="1" t="shared" si="30"/>
        <v>／</v>
      </c>
      <c r="AR55" s="91" t="str">
        <f ca="1" t="shared" si="30"/>
        <v>2</v>
      </c>
    </row>
    <row r="56" ht="20.25" spans="1:44">
      <c r="A56" s="38"/>
      <c r="B56" s="59" t="s">
        <v>27</v>
      </c>
      <c r="C56" s="74" t="str">
        <f ca="1">MID(INDIRECT($B$56&amp;"!A"&amp;C$47),C$48,1)</f>
        <v>4</v>
      </c>
      <c r="D56" s="75" t="str">
        <f ca="1" t="shared" ref="D56:AR56" si="31">MID(INDIRECT($B$56&amp;"!A"&amp;D$47),D$48,1)</f>
        <v>5</v>
      </c>
      <c r="E56" s="75" t="str">
        <f ca="1" t="shared" si="31"/>
        <v>5</v>
      </c>
      <c r="F56" s="75" t="str">
        <f ca="1" t="shared" si="31"/>
        <v>5</v>
      </c>
      <c r="G56" s="75" t="str">
        <f ca="1" t="shared" si="31"/>
        <v>5</v>
      </c>
      <c r="H56" s="75" t="str">
        <f ca="1" t="shared" si="31"/>
        <v>／</v>
      </c>
      <c r="I56" s="95" t="str">
        <f ca="1" t="shared" si="31"/>
        <v>4</v>
      </c>
      <c r="J56" s="48" t="str">
        <f ca="1" t="shared" si="31"/>
        <v>3</v>
      </c>
      <c r="K56" s="75" t="str">
        <f ca="1" t="shared" si="31"/>
        <v>3</v>
      </c>
      <c r="L56" s="75" t="str">
        <f ca="1" t="shared" si="31"/>
        <v>4</v>
      </c>
      <c r="M56" s="75" t="str">
        <f ca="1" t="shared" si="31"/>
        <v>2</v>
      </c>
      <c r="N56" s="75" t="str">
        <f ca="1" t="shared" si="31"/>
        <v>3</v>
      </c>
      <c r="O56" s="75" t="str">
        <f ca="1" t="shared" si="31"/>
        <v>／</v>
      </c>
      <c r="P56" s="91" t="str">
        <f ca="1" t="shared" si="31"/>
        <v>2</v>
      </c>
      <c r="Q56" s="44" t="str">
        <f ca="1" t="shared" si="31"/>
        <v>4</v>
      </c>
      <c r="R56" s="52" t="str">
        <f ca="1" t="shared" si="31"/>
        <v>5</v>
      </c>
      <c r="S56" s="52" t="str">
        <f ca="1" t="shared" si="31"/>
        <v>4</v>
      </c>
      <c r="T56" s="52" t="str">
        <f ca="1" t="shared" si="31"/>
        <v>4</v>
      </c>
      <c r="U56" s="52" t="str">
        <f ca="1" t="shared" si="31"/>
        <v>3</v>
      </c>
      <c r="V56" s="52" t="str">
        <f ca="1" t="shared" si="31"/>
        <v>／</v>
      </c>
      <c r="W56" s="89" t="str">
        <f ca="1" t="shared" si="31"/>
        <v>5</v>
      </c>
      <c r="X56" s="44" t="str">
        <f ca="1" t="shared" si="31"/>
        <v>4</v>
      </c>
      <c r="Y56" s="52" t="str">
        <f ca="1" t="shared" si="31"/>
        <v>4</v>
      </c>
      <c r="Z56" s="52" t="str">
        <f ca="1" t="shared" si="31"/>
        <v>4</v>
      </c>
      <c r="AA56" s="52" t="str">
        <f ca="1" t="shared" si="31"/>
        <v>4</v>
      </c>
      <c r="AB56" s="52" t="str">
        <f ca="1" t="shared" si="31"/>
        <v>4</v>
      </c>
      <c r="AC56" s="52" t="str">
        <f ca="1" t="shared" si="31"/>
        <v>／</v>
      </c>
      <c r="AD56" s="89" t="str">
        <f ca="1" t="shared" si="31"/>
        <v>3</v>
      </c>
      <c r="AE56" s="45" t="str">
        <f ca="1" t="shared" si="31"/>
        <v>2</v>
      </c>
      <c r="AF56" s="52" t="str">
        <f ca="1" t="shared" si="31"/>
        <v>2</v>
      </c>
      <c r="AG56" s="52" t="str">
        <f ca="1" t="shared" si="31"/>
        <v>3</v>
      </c>
      <c r="AH56" s="52" t="str">
        <f ca="1" t="shared" si="31"/>
        <v>3</v>
      </c>
      <c r="AI56" s="52" t="str">
        <f ca="1" t="shared" si="31"/>
        <v>4</v>
      </c>
      <c r="AJ56" s="52" t="str">
        <f ca="1" t="shared" si="31"/>
        <v>／</v>
      </c>
      <c r="AK56" s="89" t="str">
        <f ca="1" t="shared" si="31"/>
        <v>4</v>
      </c>
      <c r="AL56" s="45" t="str">
        <f ca="1" t="shared" si="31"/>
        <v>4</v>
      </c>
      <c r="AM56" s="52" t="str">
        <f ca="1" t="shared" si="31"/>
        <v>4</v>
      </c>
      <c r="AN56" s="52" t="str">
        <f ca="1" t="shared" si="31"/>
        <v>2</v>
      </c>
      <c r="AO56" s="52" t="str">
        <f ca="1" t="shared" si="31"/>
        <v>3</v>
      </c>
      <c r="AP56" s="52" t="str">
        <f ca="1" t="shared" si="31"/>
        <v>1</v>
      </c>
      <c r="AQ56" s="52" t="str">
        <f ca="1" t="shared" si="31"/>
        <v>／</v>
      </c>
      <c r="AR56" s="89" t="str">
        <f ca="1" t="shared" si="31"/>
        <v>3</v>
      </c>
    </row>
    <row r="57" spans="1:44">
      <c r="A57" s="38"/>
      <c r="B57" s="108" t="s">
        <v>28</v>
      </c>
      <c r="C57" s="70" t="str">
        <f ca="1">MID(INDIRECT($B$57&amp;"!A"&amp;C$47),C$48,1)</f>
        <v>3</v>
      </c>
      <c r="D57" s="61" t="str">
        <f ca="1" t="shared" ref="D57:AR57" si="32">MID(INDIRECT($B$57&amp;"!A"&amp;D$47),D$48,1)</f>
        <v>5</v>
      </c>
      <c r="E57" s="61" t="str">
        <f ca="1" t="shared" si="32"/>
        <v>6</v>
      </c>
      <c r="F57" s="61" t="str">
        <f ca="1" t="shared" si="32"/>
        <v>4</v>
      </c>
      <c r="G57" s="61" t="str">
        <f ca="1" t="shared" si="32"/>
        <v>5</v>
      </c>
      <c r="H57" s="61" t="str">
        <f ca="1" t="shared" si="32"/>
        <v>／</v>
      </c>
      <c r="I57" s="90" t="str">
        <f ca="1" t="shared" si="32"/>
        <v>7</v>
      </c>
      <c r="J57" s="40" t="str">
        <f ca="1" t="shared" si="32"/>
        <v>4</v>
      </c>
      <c r="K57" s="61" t="str">
        <f ca="1" t="shared" si="32"/>
        <v>4</v>
      </c>
      <c r="L57" s="61" t="str">
        <f ca="1" t="shared" si="32"/>
        <v>2</v>
      </c>
      <c r="M57" s="61" t="str">
        <f ca="1" t="shared" si="32"/>
        <v>3</v>
      </c>
      <c r="N57" s="61" t="str">
        <f ca="1" t="shared" si="32"/>
        <v>1</v>
      </c>
      <c r="O57" s="61" t="str">
        <f ca="1" t="shared" si="32"/>
        <v>／</v>
      </c>
      <c r="P57" s="90" t="str">
        <f ca="1" t="shared" si="32"/>
        <v>0</v>
      </c>
      <c r="Q57" s="40" t="str">
        <f ca="1" t="shared" si="32"/>
        <v>3</v>
      </c>
      <c r="R57" s="61" t="str">
        <f ca="1" t="shared" si="32"/>
        <v>5</v>
      </c>
      <c r="S57" s="61" t="str">
        <f ca="1" t="shared" si="32"/>
        <v>7</v>
      </c>
      <c r="T57" s="61" t="str">
        <f ca="1" t="shared" si="32"/>
        <v>4</v>
      </c>
      <c r="U57" s="61" t="str">
        <f ca="1" t="shared" si="32"/>
        <v>6</v>
      </c>
      <c r="V57" s="61" t="str">
        <f ca="1" t="shared" si="32"/>
        <v>／</v>
      </c>
      <c r="W57" s="90" t="str">
        <f ca="1" t="shared" si="32"/>
        <v>7</v>
      </c>
      <c r="X57" s="40" t="str">
        <f ca="1" t="shared" si="32"/>
        <v>4</v>
      </c>
      <c r="Y57" s="61" t="str">
        <f ca="1" t="shared" si="32"/>
        <v>2</v>
      </c>
      <c r="Z57" s="61" t="str">
        <f ca="1" t="shared" si="32"/>
        <v>0</v>
      </c>
      <c r="AA57" s="61" t="str">
        <f ca="1" t="shared" si="32"/>
        <v>3</v>
      </c>
      <c r="AB57" s="61" t="str">
        <f ca="1" t="shared" si="32"/>
        <v>1</v>
      </c>
      <c r="AC57" s="61" t="str">
        <f ca="1" t="shared" si="32"/>
        <v>／</v>
      </c>
      <c r="AD57" s="90" t="str">
        <f ca="1" t="shared" si="32"/>
        <v>0</v>
      </c>
      <c r="AE57" s="40" t="str">
        <f ca="1" t="shared" si="32"/>
        <v>3</v>
      </c>
      <c r="AF57" s="61" t="str">
        <f ca="1" t="shared" si="32"/>
        <v>5</v>
      </c>
      <c r="AG57" s="61" t="str">
        <f ca="1" t="shared" si="32"/>
        <v>7</v>
      </c>
      <c r="AH57" s="61" t="str">
        <f ca="1" t="shared" si="32"/>
        <v>3</v>
      </c>
      <c r="AI57" s="61" t="str">
        <f ca="1" t="shared" si="32"/>
        <v>5</v>
      </c>
      <c r="AJ57" s="61" t="str">
        <f ca="1" t="shared" si="32"/>
        <v>／</v>
      </c>
      <c r="AK57" s="90" t="str">
        <f ca="1" t="shared" si="32"/>
        <v>7</v>
      </c>
      <c r="AL57" s="40" t="str">
        <f ca="1" t="shared" si="32"/>
        <v>3</v>
      </c>
      <c r="AM57" s="61" t="str">
        <f ca="1" t="shared" si="32"/>
        <v>2</v>
      </c>
      <c r="AN57" s="61" t="str">
        <f ca="1" t="shared" si="32"/>
        <v>0</v>
      </c>
      <c r="AO57" s="61" t="str">
        <f ca="1" t="shared" si="32"/>
        <v>4</v>
      </c>
      <c r="AP57" s="61" t="str">
        <f ca="1" t="shared" si="32"/>
        <v>2</v>
      </c>
      <c r="AQ57" s="61" t="str">
        <f ca="1" t="shared" si="32"/>
        <v>／</v>
      </c>
      <c r="AR57" s="90" t="str">
        <f ca="1" t="shared" si="32"/>
        <v>0</v>
      </c>
    </row>
    <row r="58" ht="20.25" spans="1:44">
      <c r="A58" s="46"/>
      <c r="B58" s="110" t="s">
        <v>29</v>
      </c>
      <c r="C58" s="77" t="str">
        <f ca="1">MID(INDIRECT($B$58&amp;"!A"&amp;C$47),C$48,1)</f>
        <v>3</v>
      </c>
      <c r="D58" s="78" t="str">
        <f ca="1" t="shared" ref="D58:AR58" si="33">MID(INDIRECT($B$58&amp;"!A"&amp;D$47),D$48,1)</f>
        <v>4</v>
      </c>
      <c r="E58" s="78" t="str">
        <f ca="1" t="shared" si="33"/>
        <v>5</v>
      </c>
      <c r="F58" s="78" t="str">
        <f ca="1" t="shared" si="33"/>
        <v>3</v>
      </c>
      <c r="G58" s="78" t="str">
        <f ca="1" t="shared" si="33"/>
        <v>4</v>
      </c>
      <c r="H58" s="78" t="str">
        <f ca="1" t="shared" si="33"/>
        <v>／</v>
      </c>
      <c r="I58" s="94" t="str">
        <f ca="1" t="shared" si="33"/>
        <v>6</v>
      </c>
      <c r="J58" s="96" t="str">
        <f ca="1" t="shared" si="33"/>
        <v>4</v>
      </c>
      <c r="K58" s="78" t="str">
        <f ca="1" t="shared" si="33"/>
        <v>4</v>
      </c>
      <c r="L58" s="78" t="str">
        <f ca="1" t="shared" si="33"/>
        <v>2</v>
      </c>
      <c r="M58" s="78" t="str">
        <f ca="1" t="shared" si="33"/>
        <v>5</v>
      </c>
      <c r="N58" s="78" t="str">
        <f ca="1" t="shared" si="33"/>
        <v>3</v>
      </c>
      <c r="O58" s="78" t="str">
        <f ca="1" t="shared" si="33"/>
        <v>／</v>
      </c>
      <c r="P58" s="94" t="str">
        <f ca="1" t="shared" si="33"/>
        <v>2</v>
      </c>
      <c r="Q58" s="96" t="str">
        <f ca="1" t="shared" si="33"/>
        <v>3</v>
      </c>
      <c r="R58" s="78" t="str">
        <f ca="1" t="shared" si="33"/>
        <v>3</v>
      </c>
      <c r="S58" s="78" t="str">
        <f ca="1" t="shared" si="33"/>
        <v>5</v>
      </c>
      <c r="T58" s="78" t="str">
        <f ca="1" t="shared" si="33"/>
        <v>2</v>
      </c>
      <c r="U58" s="78" t="str">
        <f ca="1" t="shared" si="33"/>
        <v>4</v>
      </c>
      <c r="V58" s="78" t="str">
        <f ca="1" t="shared" si="33"/>
        <v>／</v>
      </c>
      <c r="W58" s="94" t="str">
        <f ca="1" t="shared" si="33"/>
        <v>5</v>
      </c>
      <c r="X58" s="96" t="str">
        <f ca="1" t="shared" si="33"/>
        <v>3</v>
      </c>
      <c r="Y58" s="78" t="str">
        <f ca="1" t="shared" si="33"/>
        <v>3</v>
      </c>
      <c r="Z58" s="78" t="str">
        <f ca="1" t="shared" si="33"/>
        <v>1</v>
      </c>
      <c r="AA58" s="78" t="str">
        <f ca="1" t="shared" si="33"/>
        <v>4</v>
      </c>
      <c r="AB58" s="78" t="str">
        <f ca="1" t="shared" si="33"/>
        <v>2</v>
      </c>
      <c r="AC58" s="78" t="str">
        <f ca="1" t="shared" si="33"/>
        <v>／</v>
      </c>
      <c r="AD58" s="94" t="str">
        <f ca="1" t="shared" si="33"/>
        <v>2</v>
      </c>
      <c r="AE58" s="96" t="str">
        <f ca="1" t="shared" si="33"/>
        <v>4</v>
      </c>
      <c r="AF58" s="78" t="str">
        <f ca="1" t="shared" si="33"/>
        <v>5</v>
      </c>
      <c r="AG58" s="78" t="str">
        <f ca="1" t="shared" si="33"/>
        <v>6</v>
      </c>
      <c r="AH58" s="78" t="str">
        <f ca="1" t="shared" si="33"/>
        <v>3</v>
      </c>
      <c r="AI58" s="78" t="str">
        <f ca="1" t="shared" si="33"/>
        <v>4</v>
      </c>
      <c r="AJ58" s="78" t="str">
        <f ca="1" t="shared" si="33"/>
        <v>／</v>
      </c>
      <c r="AK58" s="94" t="str">
        <f ca="1" t="shared" si="33"/>
        <v>5</v>
      </c>
      <c r="AL58" s="96" t="str">
        <f ca="1" t="shared" si="33"/>
        <v>2</v>
      </c>
      <c r="AM58" s="78" t="str">
        <f ca="1" t="shared" si="33"/>
        <v>1</v>
      </c>
      <c r="AN58" s="78" t="str">
        <f ca="1" t="shared" si="33"/>
        <v>1</v>
      </c>
      <c r="AO58" s="78" t="str">
        <f ca="1" t="shared" si="33"/>
        <v>3</v>
      </c>
      <c r="AP58" s="78" t="str">
        <f ca="1" t="shared" si="33"/>
        <v>3</v>
      </c>
      <c r="AQ58" s="78" t="str">
        <f ca="1" t="shared" si="33"/>
        <v>／</v>
      </c>
      <c r="AR58" s="94" t="str">
        <f ca="1" t="shared" si="33"/>
        <v>1</v>
      </c>
    </row>
    <row r="59" spans="2:16">
      <c r="B59" s="79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10"/>
    </row>
    <row r="60" spans="2:16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2:16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2:16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16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16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</sheetData>
  <mergeCells count="29">
    <mergeCell ref="C4:I4"/>
    <mergeCell ref="J4:P4"/>
    <mergeCell ref="Q4:W4"/>
    <mergeCell ref="X4:AD4"/>
    <mergeCell ref="AE4:AK4"/>
    <mergeCell ref="AL4:AR4"/>
    <mergeCell ref="C16:I16"/>
    <mergeCell ref="J16:P16"/>
    <mergeCell ref="Q16:W16"/>
    <mergeCell ref="X16:AD16"/>
    <mergeCell ref="AE16:AK16"/>
    <mergeCell ref="AL16:AR16"/>
    <mergeCell ref="C30:I30"/>
    <mergeCell ref="J30:P30"/>
    <mergeCell ref="Q30:W30"/>
    <mergeCell ref="X30:AD30"/>
    <mergeCell ref="AE30:AK30"/>
    <mergeCell ref="AL30:AR30"/>
    <mergeCell ref="C45:I45"/>
    <mergeCell ref="J45:P45"/>
    <mergeCell ref="Q45:W45"/>
    <mergeCell ref="X45:AD45"/>
    <mergeCell ref="AE45:AK45"/>
    <mergeCell ref="AL45:AR45"/>
    <mergeCell ref="A8:A14"/>
    <mergeCell ref="A20:A26"/>
    <mergeCell ref="A34:A43"/>
    <mergeCell ref="A49:A58"/>
    <mergeCell ref="A1:B2"/>
  </mergeCells>
  <conditionalFormatting sqref="C8:AR14">
    <cfRule type="expression" dxfId="0" priority="29">
      <formula>C8="3"</formula>
    </cfRule>
    <cfRule type="expression" dxfId="1" priority="30">
      <formula>C8="4"</formula>
    </cfRule>
    <cfRule type="expression" dxfId="2" priority="31">
      <formula>C8&gt;="5"</formula>
    </cfRule>
    <cfRule type="expression" dxfId="3" priority="32">
      <formula>OR(C8="0",C8="1",C8="／")</formula>
    </cfRule>
  </conditionalFormatting>
  <conditionalFormatting sqref="C20:AR26">
    <cfRule type="expression" dxfId="4" priority="25">
      <formula>C20="3"</formula>
    </cfRule>
    <cfRule type="expression" dxfId="5" priority="26">
      <formula>C20="4"</formula>
    </cfRule>
    <cfRule type="expression" dxfId="6" priority="27">
      <formula>C20&gt;="5"</formula>
    </cfRule>
    <cfRule type="expression" dxfId="7" priority="28">
      <formula>OR(C20="0",C20="1",C20="／")</formula>
    </cfRule>
  </conditionalFormatting>
  <conditionalFormatting sqref="C34:AR43">
    <cfRule type="expression" dxfId="8" priority="21">
      <formula>OR(C34="6",C34="7")</formula>
    </cfRule>
    <cfRule type="expression" dxfId="9" priority="22">
      <formula>C34="5"</formula>
    </cfRule>
    <cfRule type="expression" dxfId="10" priority="23">
      <formula>OR(C34="4",C34="3")</formula>
    </cfRule>
    <cfRule type="expression" dxfId="11" priority="24">
      <formula>OR(C34="0",C34="1",C34="／")</formula>
    </cfRule>
  </conditionalFormatting>
  <conditionalFormatting sqref="C49:AR58">
    <cfRule type="expression" dxfId="12" priority="17">
      <formula>C49&gt;="6"</formula>
    </cfRule>
    <cfRule type="expression" dxfId="13" priority="18">
      <formula>C49="5"</formula>
    </cfRule>
    <cfRule type="expression" dxfId="14" priority="19">
      <formula>OR(C49="4",C49="3")</formula>
    </cfRule>
    <cfRule type="expression" dxfId="15" priority="20">
      <formula>OR(C49="0",C49="1",C49="／")</formula>
    </cfRule>
  </conditionalFormatting>
  <dataValidations count="1">
    <dataValidation type="list" allowBlank="1" showInputMessage="1" showErrorMessage="1" sqref="A1:B2">
      <formula1>Note!$I$1:$I$17</formula1>
    </dataValidation>
  </dataValidations>
  <pageMargins left="0.708333333333333" right="0.708333333333333" top="0.747916666666667" bottom="0.747916666666667" header="0.314583333333333" footer="0.314583333333333"/>
  <pageSetup paperSize="9" scale="66" orientation="landscape"/>
  <headerFooter/>
  <rowBreaks count="1" manualBreakCount="1">
    <brk id="2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66"/>
  <sheetViews>
    <sheetView zoomScale="85" zoomScaleNormal="85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323323323323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393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VLOOKUP(まとめ7!$A$1&amp;"dim7",Chords!$A$2:$D$188,2,FALSE)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VLOOKUP(まとめ7!$A$1&amp;"dim7",Chords!$A$2:$D$188,3,FALSE)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VLOOKUP(まとめ7!$A$1&amp;"dim7",Chords!$A$2:$D$188,4,FALSE)</f>
        <v>D</v>
      </c>
      <c r="B7">
        <f>VLOOKUP(A7,Note!$A$1:$B$26,2,FALSE)</f>
        <v>2</v>
      </c>
      <c r="C7" s="2">
        <f>VLOOKUP(ABS(B7-C3),Note!$E$1:$F$25,2,FALSE)</f>
        <v>0</v>
      </c>
      <c r="D7" s="2">
        <f>VLOOKUP(ABS(B7-D3),Note!$E$1:$F$25,2,FALSE)</f>
        <v>0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2</v>
      </c>
      <c r="H7" s="2">
        <f>VLOOKUP(ABS(G7-H3),Note!$E$1:$F$25,2,FALSE)</f>
        <v>1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2</v>
      </c>
      <c r="M7" s="2">
        <f>VLOOKUP(ABS(L7-M3),Note!$E$1:$F$25,2,FALSE)</f>
        <v>0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1</v>
      </c>
      <c r="Q7">
        <f t="shared" si="2"/>
        <v>2</v>
      </c>
      <c r="R7" s="2">
        <f>VLOOKUP(ABS(Q7-R3),Note!$E$1:$F$25,2,FALSE)</f>
        <v>1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0</v>
      </c>
      <c r="V7">
        <f t="shared" si="3"/>
        <v>2</v>
      </c>
      <c r="W7" s="2">
        <f>VLOOKUP(ABS(V7-W3),Note!$E$1:$F$25,2,FALSE)</f>
        <v>0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1</v>
      </c>
      <c r="AA7">
        <f t="shared" si="4"/>
        <v>2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0</v>
      </c>
      <c r="AF7">
        <f t="shared" si="5"/>
        <v>2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1</v>
      </c>
      <c r="AJ7" s="2">
        <f>VLOOKUP(ABS(AF7-AJ3),Note!$E$1:$F$25,2,FALSE)</f>
        <v>0</v>
      </c>
      <c r="AK7">
        <f t="shared" si="6"/>
        <v>2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0</v>
      </c>
      <c r="AO7" s="2">
        <f>VLOOKUP(ABS(AK7-AO3),Note!$E$1:$F$25,2,FALSE)</f>
        <v>0</v>
      </c>
      <c r="AP7">
        <f t="shared" si="7"/>
        <v>2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1</v>
      </c>
      <c r="AT7" s="2">
        <f>VLOOKUP(ABS(AP7-AT3),Note!$E$1:$F$25,2,FALSE)</f>
        <v>0</v>
      </c>
      <c r="AU7">
        <f t="shared" si="8"/>
        <v>2</v>
      </c>
      <c r="AV7" s="2">
        <f>VLOOKUP(ABS(AU7-AV3),Note!$E$1:$F$25,2,FALSE)</f>
        <v>0</v>
      </c>
      <c r="AW7" s="2">
        <f>VLOOKUP(ABS(AU7-AW3),Note!$E$1:$F$25,2,FALSE)</f>
        <v>1</v>
      </c>
      <c r="AX7" s="2">
        <f>VLOOKUP(ABS(AU7-AX3),Note!$E$1:$F$25,2,FALSE)</f>
        <v>0</v>
      </c>
      <c r="AY7" s="2">
        <f>VLOOKUP(ABS(AU7-AY3),Note!$E$1:$F$25,2,FALSE)</f>
        <v>0</v>
      </c>
      <c r="AZ7">
        <f t="shared" si="9"/>
        <v>2</v>
      </c>
      <c r="BA7" s="2">
        <f>VLOOKUP(ABS(AZ7-BA3),Note!$E$1:$F$25,2,FALSE)</f>
        <v>0</v>
      </c>
      <c r="BB7" s="2">
        <f>VLOOKUP(ABS(AZ7-BB3),Note!$E$1:$F$25,2,FALSE)</f>
        <v>0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2</v>
      </c>
      <c r="BF7" s="2">
        <f>VLOOKUP(ABS(BE7-BF3),Note!$E$1:$F$25,2,FALSE)</f>
        <v>0</v>
      </c>
      <c r="BG7" s="2">
        <f>VLOOKUP(ABS(BE7-BG3),Note!$E$1:$F$25,2,FALSE)</f>
        <v>1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3</v>
      </c>
      <c r="I8">
        <f>SUM(H4:H7,I4:I7,J4:J7,K4:K7)</f>
        <v>2</v>
      </c>
      <c r="N8">
        <f>SUM(M4:M7,N4:N7,O4:O7,P4:P7)</f>
        <v>3</v>
      </c>
      <c r="S8">
        <f>SUM(R4:R7,S4:S7,T4:T7,U4:U7)</f>
        <v>3</v>
      </c>
      <c r="X8">
        <f>SUM(W4:W7,X4:X7,Y4:Y7,Z4:Z7)</f>
        <v>2</v>
      </c>
      <c r="AC8">
        <f>SUM(AB4:AB7,AC4:AC7,AD4:AD7,AE4:AE7)</f>
        <v>3</v>
      </c>
      <c r="AH8">
        <f>SUM(AG4:AG7,AH4:AH7,AI4:AI7,AJ4:AJ7)</f>
        <v>3</v>
      </c>
      <c r="AM8">
        <f>SUM(AL4:AL7,AM4:AM7,AN4:AN7,AO4:AO7)</f>
        <v>2</v>
      </c>
      <c r="AR8">
        <f>SUM(AQ4:AQ7,AR4:AR7,AS4:AS7,AT4:AT7)</f>
        <v>3</v>
      </c>
      <c r="AW8">
        <f>SUM(AV4:AV7,AW4:AW7,AX4:AX7,AY4:AY7)</f>
        <v>3</v>
      </c>
      <c r="BB8">
        <f>SUM(BA4:BA7,BB4:BB7,BC4:BC7,BD4:BD7)</f>
        <v>2</v>
      </c>
      <c r="BG8">
        <f>SUM(BF4:BF7,BG4:BG7,BH4:BH7,BI4:BI7)</f>
        <v>3</v>
      </c>
    </row>
    <row r="9" spans="1:61">
      <c r="A9" s="1" t="str">
        <f>D16&amp;I16&amp;N16&amp;S16&amp;X16&amp;AC16&amp;AH16&amp;AM16&amp;AR16&amp;AW16&amp;BB16&amp;BG16</f>
        <v>413413413413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394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VLOOKUP(まとめ7!$A$1&amp;"dim7",Chords!$A$2:$D$188,2,FALSE)</f>
        <v>A♭</v>
      </c>
      <c r="B13">
        <f>VLOOKUP(A13,Note!$A$1:$B$26,2,FALSE)</f>
        <v>8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1</v>
      </c>
      <c r="F13" s="2">
        <f>VLOOKUP(ABS(B13-F11),Note!$E$1:$F$25,2,FALSE)</f>
        <v>0</v>
      </c>
      <c r="G13">
        <f t="shared" si="11"/>
        <v>8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0</v>
      </c>
      <c r="K13" s="2">
        <f>VLOOKUP(ABS(G13-K11),Note!$E$1:$F$25,2,FALSE)</f>
        <v>0</v>
      </c>
      <c r="L13">
        <f t="shared" si="12"/>
        <v>8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1</v>
      </c>
      <c r="P13" s="2">
        <f>VLOOKUP(ABS(L13-P11),Note!$E$1:$F$25,2,FALSE)</f>
        <v>0</v>
      </c>
      <c r="Q13">
        <f t="shared" si="13"/>
        <v>8</v>
      </c>
      <c r="R13" s="2">
        <f>VLOOKUP(ABS(Q13-R11),Note!$E$1:$F$25,2,FALSE)</f>
        <v>0</v>
      </c>
      <c r="S13" s="2">
        <f>VLOOKUP(ABS(Q13-S11),Note!$E$1:$F$25,2,FALSE)</f>
        <v>1</v>
      </c>
      <c r="T13" s="2">
        <f>VLOOKUP(ABS(Q13-T11),Note!$E$1:$F$25,2,FALSE)</f>
        <v>0</v>
      </c>
      <c r="U13" s="2">
        <f>VLOOKUP(ABS(Q13-U11),Note!$E$1:$F$25,2,FALSE)</f>
        <v>0</v>
      </c>
      <c r="V13">
        <f t="shared" si="14"/>
        <v>8</v>
      </c>
      <c r="W13" s="2">
        <f>VLOOKUP(ABS(V13-W11),Note!$E$1:$F$25,2,FALSE)</f>
        <v>0</v>
      </c>
      <c r="X13" s="2">
        <f>VLOOKUP(ABS(V13-X11),Note!$E$1:$F$25,2,FALSE)</f>
        <v>0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8</v>
      </c>
      <c r="AB13" s="2">
        <f>VLOOKUP(ABS(AA13-AB11),Note!$E$1:$F$25,2,FALSE)</f>
        <v>0</v>
      </c>
      <c r="AC13" s="2">
        <f>VLOOKUP(ABS(AA13-AC11),Note!$E$1:$F$25,2,FALSE)</f>
        <v>1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8</v>
      </c>
      <c r="AG13" s="2">
        <f>VLOOKUP(ABS(AF13-AG11),Note!$E$1:$F$25,2,FALSE)</f>
        <v>0</v>
      </c>
      <c r="AH13" s="2">
        <f>VLOOKUP(ABS(AF13-AH11),Note!$E$1:$F$25,2,FALSE)</f>
        <v>0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8</v>
      </c>
      <c r="AL13" s="2">
        <f>VLOOKUP(ABS(AK13-AL11),Note!$E$1:$F$25,2,FALSE)</f>
        <v>1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8</v>
      </c>
      <c r="AQ13" s="2">
        <f>VLOOKUP(ABS(AP13-AQ11),Note!$E$1:$F$25,2,FALSE)</f>
        <v>0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8</v>
      </c>
      <c r="AV13" s="2">
        <f>VLOOKUP(ABS(AU13-AV11),Note!$E$1:$F$25,2,FALSE)</f>
        <v>1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1</v>
      </c>
      <c r="AZ13">
        <f t="shared" si="20"/>
        <v>8</v>
      </c>
      <c r="BA13" s="2">
        <f>VLOOKUP(ABS(AZ13-BA11),Note!$E$1:$F$25,2,FALSE)</f>
        <v>0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0</v>
      </c>
      <c r="BE13">
        <f t="shared" si="21"/>
        <v>8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1</v>
      </c>
    </row>
    <row r="14" spans="1:61">
      <c r="A14" t="str">
        <f>VLOOKUP(まとめ7!$A$1&amp;"dim7",Chords!$A$2:$D$188,3,FALSE)</f>
        <v>C♭</v>
      </c>
      <c r="B14">
        <f>VLOOKUP(A14,Note!$A$1:$B$26,2,FALSE)</f>
        <v>11</v>
      </c>
      <c r="C14" s="2">
        <f>VLOOKUP(ABS(B14-C11),Note!$E$1:$F$25,2,FALSE)</f>
        <v>1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1</v>
      </c>
      <c r="G14">
        <f t="shared" si="11"/>
        <v>11</v>
      </c>
      <c r="H14" s="2">
        <f>VLOOKUP(ABS(G14-H11),Note!$E$1:$F$25,2,FALSE)</f>
        <v>0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0</v>
      </c>
      <c r="L14">
        <f t="shared" si="12"/>
        <v>11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1</v>
      </c>
      <c r="Q14">
        <f t="shared" si="13"/>
        <v>11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1</v>
      </c>
      <c r="U14" s="2">
        <f>VLOOKUP(ABS(Q14-U11),Note!$E$1:$F$25,2,FALSE)</f>
        <v>0</v>
      </c>
      <c r="V14">
        <f t="shared" si="14"/>
        <v>11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0</v>
      </c>
      <c r="Z14" s="2">
        <f>VLOOKUP(ABS(V14-Z11),Note!$E$1:$F$25,2,FALSE)</f>
        <v>0</v>
      </c>
      <c r="AA14">
        <f t="shared" si="15"/>
        <v>11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1</v>
      </c>
      <c r="AE14" s="2">
        <f>VLOOKUP(ABS(AA14-AE11),Note!$E$1:$F$25,2,FALSE)</f>
        <v>0</v>
      </c>
      <c r="AF14">
        <f t="shared" si="16"/>
        <v>11</v>
      </c>
      <c r="AG14" s="2">
        <f>VLOOKUP(ABS(AF14-AG11),Note!$E$1:$F$25,2,FALSE)</f>
        <v>0</v>
      </c>
      <c r="AH14" s="2">
        <f>VLOOKUP(ABS(AF14-AH11),Note!$E$1:$F$25,2,FALSE)</f>
        <v>1</v>
      </c>
      <c r="AI14" s="2">
        <f>VLOOKUP(ABS(AF14-AI11),Note!$E$1:$F$25,2,FALSE)</f>
        <v>0</v>
      </c>
      <c r="AJ14" s="2">
        <f>VLOOKUP(ABS(AF14-AJ11),Note!$E$1:$F$25,2,FALSE)</f>
        <v>0</v>
      </c>
      <c r="AK14">
        <f t="shared" si="17"/>
        <v>11</v>
      </c>
      <c r="AL14" s="2">
        <f>VLOOKUP(ABS(AK14-AL11),Note!$E$1:$F$25,2,FALSE)</f>
        <v>0</v>
      </c>
      <c r="AM14" s="2">
        <f>VLOOKUP(ABS(AK14-AM11),Note!$E$1:$F$25,2,FALSE)</f>
        <v>0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11</v>
      </c>
      <c r="AQ14" s="2">
        <f>VLOOKUP(ABS(AP14-AQ11),Note!$E$1:$F$25,2,FALSE)</f>
        <v>0</v>
      </c>
      <c r="AR14" s="2">
        <f>VLOOKUP(ABS(AP14-AR11),Note!$E$1:$F$25,2,FALSE)</f>
        <v>1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11</v>
      </c>
      <c r="AV14" s="2">
        <f>VLOOKUP(ABS(AU14-AV11),Note!$E$1:$F$25,2,FALSE)</f>
        <v>0</v>
      </c>
      <c r="AW14" s="2">
        <f>VLOOKUP(ABS(AU14-AW11),Note!$E$1:$F$25,2,FALSE)</f>
        <v>0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11</v>
      </c>
      <c r="BA14" s="2">
        <f>VLOOKUP(ABS(AZ14-BA11),Note!$E$1:$F$25,2,FALSE)</f>
        <v>1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11</v>
      </c>
      <c r="BF14" s="2">
        <f>VLOOKUP(ABS(BE14-BF11),Note!$E$1:$F$25,2,FALSE)</f>
        <v>0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VLOOKUP(まとめ7!$A$1&amp;"dim7",Chords!$A$2:$D$188,4,FALSE)</f>
        <v>D</v>
      </c>
      <c r="B15">
        <f>VLOOKUP(A15,Note!$A$1:$B$26,2,FALSE)</f>
        <v>2</v>
      </c>
      <c r="C15" s="2">
        <f>VLOOKUP(ABS(B15-C11),Note!$E$1:$F$25,2,FALSE)</f>
        <v>0</v>
      </c>
      <c r="D15" s="2">
        <f>VLOOKUP(ABS(B15-D11),Note!$E$1:$F$25,2,FALSE)</f>
        <v>0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2</v>
      </c>
      <c r="H15" s="2">
        <f>VLOOKUP(ABS(G15-H11),Note!$E$1:$F$25,2,FALSE)</f>
        <v>1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2</v>
      </c>
      <c r="M15" s="2">
        <f>VLOOKUP(ABS(L15-M11),Note!$E$1:$F$25,2,FALSE)</f>
        <v>0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2</v>
      </c>
      <c r="R15" s="2">
        <f>VLOOKUP(ABS(Q15-R11),Note!$E$1:$F$25,2,FALSE)</f>
        <v>1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1</v>
      </c>
      <c r="V15">
        <f t="shared" si="14"/>
        <v>2</v>
      </c>
      <c r="W15" s="2">
        <f>VLOOKUP(ABS(V15-W11),Note!$E$1:$F$25,2,FALSE)</f>
        <v>0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0</v>
      </c>
      <c r="AA15">
        <f t="shared" si="15"/>
        <v>2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1</v>
      </c>
      <c r="AF15">
        <f t="shared" si="16"/>
        <v>2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1</v>
      </c>
      <c r="AJ15" s="2">
        <f>VLOOKUP(ABS(AF15-AJ11),Note!$E$1:$F$25,2,FALSE)</f>
        <v>0</v>
      </c>
      <c r="AK15">
        <f t="shared" si="17"/>
        <v>2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0</v>
      </c>
      <c r="AO15" s="2">
        <f>VLOOKUP(ABS(AK15-AO11),Note!$E$1:$F$25,2,FALSE)</f>
        <v>0</v>
      </c>
      <c r="AP15">
        <f t="shared" si="18"/>
        <v>2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1</v>
      </c>
      <c r="AT15" s="2">
        <f>VLOOKUP(ABS(AP15-AT11),Note!$E$1:$F$25,2,FALSE)</f>
        <v>0</v>
      </c>
      <c r="AU15">
        <f t="shared" si="19"/>
        <v>2</v>
      </c>
      <c r="AV15" s="2">
        <f>VLOOKUP(ABS(AU15-AV11),Note!$E$1:$F$25,2,FALSE)</f>
        <v>0</v>
      </c>
      <c r="AW15" s="2">
        <f>VLOOKUP(ABS(AU15-AW11),Note!$E$1:$F$25,2,FALSE)</f>
        <v>1</v>
      </c>
      <c r="AX15" s="2">
        <f>VLOOKUP(ABS(AU15-AX11),Note!$E$1:$F$25,2,FALSE)</f>
        <v>0</v>
      </c>
      <c r="AY15" s="2">
        <f>VLOOKUP(ABS(AU15-AY11),Note!$E$1:$F$25,2,FALSE)</f>
        <v>0</v>
      </c>
      <c r="AZ15">
        <f t="shared" si="20"/>
        <v>2</v>
      </c>
      <c r="BA15" s="2">
        <f>VLOOKUP(ABS(AZ15-BA11),Note!$E$1:$F$25,2,FALSE)</f>
        <v>0</v>
      </c>
      <c r="BB15" s="2">
        <f>VLOOKUP(ABS(AZ15-BB11),Note!$E$1:$F$25,2,FALSE)</f>
        <v>0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2</v>
      </c>
      <c r="BF15" s="2">
        <f>VLOOKUP(ABS(BE15-BF11),Note!$E$1:$F$25,2,FALSE)</f>
        <v>0</v>
      </c>
      <c r="BG15" s="2">
        <f>VLOOKUP(ABS(BE15-BG11),Note!$E$1:$F$25,2,FALSE)</f>
        <v>1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4</v>
      </c>
      <c r="I16">
        <f>SUM(H12:H15,I12:I15,J12:J15,K12:K15)</f>
        <v>1</v>
      </c>
      <c r="N16">
        <f>SUM(M12:M15,N12:N15,O12:O15,P12:P15)</f>
        <v>3</v>
      </c>
      <c r="S16">
        <f>SUM(R12:R15,S12:S15,T12:T15,U12:U15)</f>
        <v>4</v>
      </c>
      <c r="X16">
        <f>SUM(W12:W15,X12:X15,Y12:Y15,Z12:Z15)</f>
        <v>1</v>
      </c>
      <c r="AC16">
        <f>SUM(AB12:AB15,AC12:AC15,AD12:AD15,AE12:AE15)</f>
        <v>3</v>
      </c>
      <c r="AH16">
        <f>SUM(AG12:AG15,AH12:AH15,AI12:AI15,AJ12:AJ15)</f>
        <v>4</v>
      </c>
      <c r="AM16">
        <f>SUM(AL12:AL15,AM12:AM15,AN12:AN15,AO12:AO15)</f>
        <v>1</v>
      </c>
      <c r="AR16">
        <f>SUM(AQ12:AQ15,AR12:AR15,AS12:AS15,AT12:AT15)</f>
        <v>3</v>
      </c>
      <c r="AW16">
        <f>SUM(AV12:AV15,AW12:AW15,AX12:AX15,AY12:AY15)</f>
        <v>4</v>
      </c>
      <c r="BB16">
        <f>SUM(BA12:BA15,BB12:BB15,BC12:BC15,BD12:BD15)</f>
        <v>1</v>
      </c>
      <c r="BG16">
        <f>SUM(BF12:BF15,BG12:BG15,BH12:BH15,BI12:BI15)</f>
        <v>3</v>
      </c>
    </row>
    <row r="17" spans="1:61">
      <c r="A17" s="1" t="str">
        <f>D24&amp;I24&amp;N24&amp;S24&amp;X24&amp;AC24&amp;AH24&amp;AM24&amp;AR24&amp;AW24&amp;BB24&amp;BG24</f>
        <v>422422422422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395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VLOOKUP(まとめ7!$A$1&amp;"dim7",Chords!$A$2:$D$188,2,FALSE)</f>
        <v>A♭</v>
      </c>
      <c r="B21">
        <f>VLOOKUP(A21,Note!$A$1:$B$26,2,FALSE)</f>
        <v>8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0</v>
      </c>
      <c r="G21">
        <f t="shared" si="22"/>
        <v>8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1</v>
      </c>
      <c r="K21" s="2">
        <f>VLOOKUP(ABS(G21-K19),Note!$E$1:$F$25,2,FALSE)</f>
        <v>0</v>
      </c>
      <c r="L21">
        <f t="shared" si="23"/>
        <v>8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0</v>
      </c>
      <c r="P21" s="2">
        <f>VLOOKUP(ABS(L21-P19),Note!$E$1:$F$25,2,FALSE)</f>
        <v>0</v>
      </c>
      <c r="Q21">
        <f t="shared" si="24"/>
        <v>8</v>
      </c>
      <c r="R21" s="2">
        <f>VLOOKUP(ABS(Q21-R19),Note!$E$1:$F$25,2,FALSE)</f>
        <v>0</v>
      </c>
      <c r="S21" s="2">
        <f>VLOOKUP(ABS(Q21-S19),Note!$E$1:$F$25,2,FALSE)</f>
        <v>1</v>
      </c>
      <c r="T21" s="2">
        <f>VLOOKUP(ABS(Q21-T19),Note!$E$1:$F$25,2,FALSE)</f>
        <v>1</v>
      </c>
      <c r="U21" s="2">
        <f>VLOOKUP(ABS(Q21-U19),Note!$E$1:$F$25,2,FALSE)</f>
        <v>0</v>
      </c>
      <c r="V21">
        <f t="shared" si="25"/>
        <v>8</v>
      </c>
      <c r="W21" s="2">
        <f>VLOOKUP(ABS(V21-W19),Note!$E$1:$F$25,2,FALSE)</f>
        <v>0</v>
      </c>
      <c r="X21" s="2">
        <f>VLOOKUP(ABS(V21-X19),Note!$E$1:$F$25,2,FALSE)</f>
        <v>0</v>
      </c>
      <c r="Y21" s="2">
        <f>VLOOKUP(ABS(V21-Y19),Note!$E$1:$F$25,2,FALSE)</f>
        <v>0</v>
      </c>
      <c r="Z21" s="2">
        <f>VLOOKUP(ABS(V21-Z19),Note!$E$1:$F$25,2,FALSE)</f>
        <v>0</v>
      </c>
      <c r="AA21">
        <f t="shared" si="26"/>
        <v>8</v>
      </c>
      <c r="AB21" s="2">
        <f>VLOOKUP(ABS(AA21-AB19),Note!$E$1:$F$25,2,FALSE)</f>
        <v>0</v>
      </c>
      <c r="AC21" s="2">
        <f>VLOOKUP(ABS(AA21-AC19),Note!$E$1:$F$25,2,FALSE)</f>
        <v>1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8</v>
      </c>
      <c r="AG21" s="2">
        <f>VLOOKUP(ABS(AF21-AG19),Note!$E$1:$F$25,2,FALSE)</f>
        <v>0</v>
      </c>
      <c r="AH21" s="2">
        <f>VLOOKUP(ABS(AF21-AH19),Note!$E$1:$F$25,2,FALSE)</f>
        <v>0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8</v>
      </c>
      <c r="AL21" s="2">
        <f>VLOOKUP(ABS(AK21-AL19),Note!$E$1:$F$25,2,FALSE)</f>
        <v>1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8</v>
      </c>
      <c r="AQ21" s="2">
        <f>VLOOKUP(ABS(AP21-AQ19),Note!$E$1:$F$25,2,FALSE)</f>
        <v>0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8</v>
      </c>
      <c r="AV21" s="2">
        <f>VLOOKUP(ABS(AU21-AV19),Note!$E$1:$F$25,2,FALSE)</f>
        <v>1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1</v>
      </c>
      <c r="AZ21">
        <f t="shared" si="31"/>
        <v>8</v>
      </c>
      <c r="BA21" s="2">
        <f>VLOOKUP(ABS(AZ21-BA19),Note!$E$1:$F$25,2,FALSE)</f>
        <v>0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0</v>
      </c>
      <c r="BE21">
        <f t="shared" si="32"/>
        <v>8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1</v>
      </c>
    </row>
    <row r="22" spans="1:61">
      <c r="A22" t="str">
        <f>VLOOKUP(まとめ7!$A$1&amp;"dim7",Chords!$A$2:$D$188,3,FALSE)</f>
        <v>C♭</v>
      </c>
      <c r="B22">
        <f>VLOOKUP(A22,Note!$A$1:$B$26,2,FALSE)</f>
        <v>11</v>
      </c>
      <c r="C22" s="2">
        <f>VLOOKUP(ABS(B22-C19),Note!$E$1:$F$25,2,FALSE)</f>
        <v>1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1</v>
      </c>
      <c r="G22">
        <f t="shared" si="22"/>
        <v>11</v>
      </c>
      <c r="H22" s="2">
        <f>VLOOKUP(ABS(G22-H19),Note!$E$1:$F$25,2,FALSE)</f>
        <v>0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0</v>
      </c>
      <c r="L22">
        <f t="shared" si="23"/>
        <v>11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1</v>
      </c>
      <c r="Q22">
        <f t="shared" si="24"/>
        <v>11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0</v>
      </c>
      <c r="V22">
        <f t="shared" si="25"/>
        <v>11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1</v>
      </c>
      <c r="Z22" s="2">
        <f>VLOOKUP(ABS(V22-Z19),Note!$E$1:$F$25,2,FALSE)</f>
        <v>0</v>
      </c>
      <c r="AA22">
        <f t="shared" si="26"/>
        <v>11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0</v>
      </c>
      <c r="AE22" s="2">
        <f>VLOOKUP(ABS(AA22-AE19),Note!$E$1:$F$25,2,FALSE)</f>
        <v>0</v>
      </c>
      <c r="AF22">
        <f t="shared" si="27"/>
        <v>11</v>
      </c>
      <c r="AG22" s="2">
        <f>VLOOKUP(ABS(AF22-AG19),Note!$E$1:$F$25,2,FALSE)</f>
        <v>0</v>
      </c>
      <c r="AH22" s="2">
        <f>VLOOKUP(ABS(AF22-AH19),Note!$E$1:$F$25,2,FALSE)</f>
        <v>1</v>
      </c>
      <c r="AI22" s="2">
        <f>VLOOKUP(ABS(AF22-AI19),Note!$E$1:$F$25,2,FALSE)</f>
        <v>1</v>
      </c>
      <c r="AJ22" s="2">
        <f>VLOOKUP(ABS(AF22-AJ19),Note!$E$1:$F$25,2,FALSE)</f>
        <v>0</v>
      </c>
      <c r="AK22">
        <f t="shared" si="28"/>
        <v>11</v>
      </c>
      <c r="AL22" s="2">
        <f>VLOOKUP(ABS(AK22-AL19),Note!$E$1:$F$25,2,FALSE)</f>
        <v>0</v>
      </c>
      <c r="AM22" s="2">
        <f>VLOOKUP(ABS(AK22-AM19),Note!$E$1:$F$25,2,FALSE)</f>
        <v>0</v>
      </c>
      <c r="AN22" s="2">
        <f>VLOOKUP(ABS(AK22-AN19),Note!$E$1:$F$25,2,FALSE)</f>
        <v>0</v>
      </c>
      <c r="AO22" s="2">
        <f>VLOOKUP(ABS(AK22-AO19),Note!$E$1:$F$25,2,FALSE)</f>
        <v>0</v>
      </c>
      <c r="AP22">
        <f t="shared" si="29"/>
        <v>11</v>
      </c>
      <c r="AQ22" s="2">
        <f>VLOOKUP(ABS(AP22-AQ19),Note!$E$1:$F$25,2,FALSE)</f>
        <v>0</v>
      </c>
      <c r="AR22" s="2">
        <f>VLOOKUP(ABS(AP22-AR19),Note!$E$1:$F$25,2,FALSE)</f>
        <v>1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11</v>
      </c>
      <c r="AV22" s="2">
        <f>VLOOKUP(ABS(AU22-AV19),Note!$E$1:$F$25,2,FALSE)</f>
        <v>0</v>
      </c>
      <c r="AW22" s="2">
        <f>VLOOKUP(ABS(AU22-AW19),Note!$E$1:$F$25,2,FALSE)</f>
        <v>0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11</v>
      </c>
      <c r="BA22" s="2">
        <f>VLOOKUP(ABS(AZ22-BA19),Note!$E$1:$F$25,2,FALSE)</f>
        <v>1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11</v>
      </c>
      <c r="BF22" s="2">
        <f>VLOOKUP(ABS(BE22-BF19),Note!$E$1:$F$25,2,FALSE)</f>
        <v>0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VLOOKUP(まとめ7!$A$1&amp;"dim7",Chords!$A$2:$D$188,4,FALSE)</f>
        <v>D</v>
      </c>
      <c r="B23">
        <f>VLOOKUP(A23,Note!$A$1:$B$26,2,FALSE)</f>
        <v>2</v>
      </c>
      <c r="C23" s="2">
        <f>VLOOKUP(ABS(B23-C19),Note!$E$1:$F$25,2,FALSE)</f>
        <v>0</v>
      </c>
      <c r="D23" s="2">
        <f>VLOOKUP(ABS(B23-D19),Note!$E$1:$F$25,2,FALSE)</f>
        <v>0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2</v>
      </c>
      <c r="H23" s="2">
        <f>VLOOKUP(ABS(G23-H19),Note!$E$1:$F$25,2,FALSE)</f>
        <v>1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2</v>
      </c>
      <c r="M23" s="2">
        <f>VLOOKUP(ABS(L23-M19),Note!$E$1:$F$25,2,FALSE)</f>
        <v>0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2</v>
      </c>
      <c r="R23" s="2">
        <f>VLOOKUP(ABS(Q23-R19),Note!$E$1:$F$25,2,FALSE)</f>
        <v>1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1</v>
      </c>
      <c r="V23">
        <f t="shared" si="25"/>
        <v>2</v>
      </c>
      <c r="W23" s="2">
        <f>VLOOKUP(ABS(V23-W19),Note!$E$1:$F$25,2,FALSE)</f>
        <v>0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0</v>
      </c>
      <c r="AA23">
        <f t="shared" si="26"/>
        <v>2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1</v>
      </c>
      <c r="AF23">
        <f t="shared" si="27"/>
        <v>2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0</v>
      </c>
      <c r="AK23">
        <f t="shared" si="28"/>
        <v>2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1</v>
      </c>
      <c r="AO23" s="2">
        <f>VLOOKUP(ABS(AK23-AO19),Note!$E$1:$F$25,2,FALSE)</f>
        <v>0</v>
      </c>
      <c r="AP23">
        <f t="shared" si="29"/>
        <v>2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0</v>
      </c>
      <c r="AT23" s="2">
        <f>VLOOKUP(ABS(AP23-AT19),Note!$E$1:$F$25,2,FALSE)</f>
        <v>0</v>
      </c>
      <c r="AU23">
        <f t="shared" si="30"/>
        <v>2</v>
      </c>
      <c r="AV23" s="2">
        <f>VLOOKUP(ABS(AU23-AV19),Note!$E$1:$F$25,2,FALSE)</f>
        <v>0</v>
      </c>
      <c r="AW23" s="2">
        <f>VLOOKUP(ABS(AU23-AW19),Note!$E$1:$F$25,2,FALSE)</f>
        <v>1</v>
      </c>
      <c r="AX23" s="2">
        <f>VLOOKUP(ABS(AU23-AX19),Note!$E$1:$F$25,2,FALSE)</f>
        <v>1</v>
      </c>
      <c r="AY23" s="2">
        <f>VLOOKUP(ABS(AU23-AY19),Note!$E$1:$F$25,2,FALSE)</f>
        <v>0</v>
      </c>
      <c r="AZ23">
        <f t="shared" si="31"/>
        <v>2</v>
      </c>
      <c r="BA23" s="2">
        <f>VLOOKUP(ABS(AZ23-BA19),Note!$E$1:$F$25,2,FALSE)</f>
        <v>0</v>
      </c>
      <c r="BB23" s="2">
        <f>VLOOKUP(ABS(AZ23-BB19),Note!$E$1:$F$25,2,FALSE)</f>
        <v>0</v>
      </c>
      <c r="BC23" s="2">
        <f>VLOOKUP(ABS(AZ23-BC19),Note!$E$1:$F$25,2,FALSE)</f>
        <v>0</v>
      </c>
      <c r="BD23" s="2">
        <f>VLOOKUP(ABS(AZ23-BD19),Note!$E$1:$F$25,2,FALSE)</f>
        <v>0</v>
      </c>
      <c r="BE23">
        <f t="shared" si="32"/>
        <v>2</v>
      </c>
      <c r="BF23" s="2">
        <f>VLOOKUP(ABS(BE23-BF19),Note!$E$1:$F$25,2,FALSE)</f>
        <v>0</v>
      </c>
      <c r="BG23" s="2">
        <f>VLOOKUP(ABS(BE23-BG19),Note!$E$1:$F$25,2,FALSE)</f>
        <v>1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4</v>
      </c>
      <c r="I24">
        <f>SUM(H20:H23,I20:I23,J20:J23,K20:K23)</f>
        <v>2</v>
      </c>
      <c r="N24">
        <f>SUM(M20:M23,N20:N23,O20:O23,P20:P23)</f>
        <v>2</v>
      </c>
      <c r="S24">
        <f>SUM(R20:R23,S20:S23,T20:T23,U20:U23)</f>
        <v>4</v>
      </c>
      <c r="X24">
        <f>SUM(W20:W23,X20:X23,Y20:Y23,Z20:Z23)</f>
        <v>2</v>
      </c>
      <c r="AC24">
        <f>SUM(AB20:AB23,AC20:AC23,AD20:AD23,AE20:AE23)</f>
        <v>2</v>
      </c>
      <c r="AH24">
        <f>SUM(AG20:AG23,AH20:AH23,AI20:AI23,AJ20:AJ23)</f>
        <v>4</v>
      </c>
      <c r="AM24">
        <f>SUM(AL20:AL23,AM20:AM23,AN20:AN23,AO20:AO23)</f>
        <v>2</v>
      </c>
      <c r="AR24">
        <f>SUM(AQ20:AQ23,AR20:AR23,AS20:AS23,AT20:AT23)</f>
        <v>2</v>
      </c>
      <c r="AW24">
        <f>SUM(AV20:AV23,AW20:AW23,AX20:AX23,AY20:AY23)</f>
        <v>4</v>
      </c>
      <c r="BB24">
        <f>SUM(BA20:BA23,BB20:BB23,BC20:BC23,BD20:BD23)</f>
        <v>2</v>
      </c>
      <c r="BG24">
        <f>SUM(BF20:BF23,BG20:BG23,BH20:BH23,BI20:BI23)</f>
        <v>2</v>
      </c>
    </row>
    <row r="25" spans="1:61">
      <c r="A25" s="1" t="str">
        <f>D32&amp;I32&amp;N32&amp;S32&amp;X32&amp;AC32&amp;AH32&amp;AM32&amp;AR32&amp;AW32&amp;BB32&amp;BG32</f>
        <v>422422422422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396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VLOOKUP(まとめ7!$A$1&amp;"dim7",Chords!$A$2:$D$188,2,FALSE)</f>
        <v>A♭</v>
      </c>
      <c r="B29">
        <f>VLOOKUP(A29,Note!$A$1:$B$26,2,FALSE)</f>
        <v>8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1</v>
      </c>
      <c r="F29" s="2">
        <f>VLOOKUP(ABS(B29-F27),Note!$E$1:$F$25,2,FALSE)</f>
        <v>0</v>
      </c>
      <c r="G29">
        <f t="shared" si="33"/>
        <v>8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0</v>
      </c>
      <c r="K29" s="2">
        <f>VLOOKUP(ABS(G29-K27),Note!$E$1:$F$25,2,FALSE)</f>
        <v>0</v>
      </c>
      <c r="L29">
        <f t="shared" si="34"/>
        <v>8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1</v>
      </c>
      <c r="P29" s="2">
        <f>VLOOKUP(ABS(L29-P27),Note!$E$1:$F$25,2,FALSE)</f>
        <v>0</v>
      </c>
      <c r="Q29">
        <f t="shared" si="35"/>
        <v>8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0</v>
      </c>
      <c r="U29" s="2">
        <f>VLOOKUP(ABS(Q29-U27),Note!$E$1:$F$25,2,FALSE)</f>
        <v>0</v>
      </c>
      <c r="V29">
        <f t="shared" si="36"/>
        <v>8</v>
      </c>
      <c r="W29" s="2">
        <f>VLOOKUP(ABS(V29-W27),Note!$E$1:$F$25,2,FALSE)</f>
        <v>0</v>
      </c>
      <c r="X29" s="2">
        <f>VLOOKUP(ABS(V29-X27),Note!$E$1:$F$25,2,FALSE)</f>
        <v>1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8</v>
      </c>
      <c r="AB29" s="2">
        <f>VLOOKUP(ABS(AA29-AB27),Note!$E$1:$F$25,2,FALSE)</f>
        <v>0</v>
      </c>
      <c r="AC29" s="2">
        <f>VLOOKUP(ABS(AA29-AC27),Note!$E$1:$F$25,2,FALSE)</f>
        <v>0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8</v>
      </c>
      <c r="AG29" s="2">
        <f>VLOOKUP(ABS(AF29-AG27),Note!$E$1:$F$25,2,FALSE)</f>
        <v>0</v>
      </c>
      <c r="AH29" s="2">
        <f>VLOOKUP(ABS(AF29-AH27),Note!$E$1:$F$25,2,FALSE)</f>
        <v>1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8</v>
      </c>
      <c r="AL29" s="2">
        <f>VLOOKUP(ABS(AK29-AL27),Note!$E$1:$F$25,2,FALSE)</f>
        <v>1</v>
      </c>
      <c r="AM29" s="2">
        <f>VLOOKUP(ABS(AK29-AM27),Note!$E$1:$F$25,2,FALSE)</f>
        <v>0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8</v>
      </c>
      <c r="AQ29" s="2">
        <f>VLOOKUP(ABS(AP29-AQ27),Note!$E$1:$F$25,2,FALSE)</f>
        <v>0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8</v>
      </c>
      <c r="AV29" s="2">
        <f>VLOOKUP(ABS(AU29-AV27),Note!$E$1:$F$25,2,FALSE)</f>
        <v>1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1</v>
      </c>
      <c r="AZ29">
        <f t="shared" si="42"/>
        <v>8</v>
      </c>
      <c r="BA29" s="2">
        <f>VLOOKUP(ABS(AZ29-BA27),Note!$E$1:$F$25,2,FALSE)</f>
        <v>0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0</v>
      </c>
      <c r="BE29">
        <f t="shared" si="43"/>
        <v>8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1</v>
      </c>
    </row>
    <row r="30" spans="1:61">
      <c r="A30" t="str">
        <f>VLOOKUP(まとめ7!$A$1&amp;"dim7",Chords!$A$2:$D$188,3,FALSE)</f>
        <v>C♭</v>
      </c>
      <c r="B30">
        <f>VLOOKUP(A30,Note!$A$1:$B$26,2,FALSE)</f>
        <v>11</v>
      </c>
      <c r="C30" s="2">
        <f>VLOOKUP(ABS(B30-C27),Note!$E$1:$F$25,2,FALSE)</f>
        <v>1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1</v>
      </c>
      <c r="G30">
        <f t="shared" si="33"/>
        <v>11</v>
      </c>
      <c r="H30" s="2">
        <f>VLOOKUP(ABS(G30-H27),Note!$E$1:$F$25,2,FALSE)</f>
        <v>0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0</v>
      </c>
      <c r="L30">
        <f t="shared" si="34"/>
        <v>11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1</v>
      </c>
      <c r="Q30">
        <f t="shared" si="35"/>
        <v>11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1</v>
      </c>
      <c r="U30" s="2">
        <f>VLOOKUP(ABS(Q30-U27),Note!$E$1:$F$25,2,FALSE)</f>
        <v>0</v>
      </c>
      <c r="V30">
        <f t="shared" si="36"/>
        <v>11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0</v>
      </c>
      <c r="Z30" s="2">
        <f>VLOOKUP(ABS(V30-Z27),Note!$E$1:$F$25,2,FALSE)</f>
        <v>0</v>
      </c>
      <c r="AA30">
        <f t="shared" si="37"/>
        <v>11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1</v>
      </c>
      <c r="AE30" s="2">
        <f>VLOOKUP(ABS(AA30-AE27),Note!$E$1:$F$25,2,FALSE)</f>
        <v>0</v>
      </c>
      <c r="AF30">
        <f t="shared" si="38"/>
        <v>11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0</v>
      </c>
      <c r="AJ30" s="2">
        <f>VLOOKUP(ABS(AF30-AJ27),Note!$E$1:$F$25,2,FALSE)</f>
        <v>0</v>
      </c>
      <c r="AK30">
        <f t="shared" si="39"/>
        <v>11</v>
      </c>
      <c r="AL30" s="2">
        <f>VLOOKUP(ABS(AK30-AL27),Note!$E$1:$F$25,2,FALSE)</f>
        <v>0</v>
      </c>
      <c r="AM30" s="2">
        <f>VLOOKUP(ABS(AK30-AM27),Note!$E$1:$F$25,2,FALSE)</f>
        <v>1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11</v>
      </c>
      <c r="AQ30" s="2">
        <f>VLOOKUP(ABS(AP30-AQ27),Note!$E$1:$F$25,2,FALSE)</f>
        <v>0</v>
      </c>
      <c r="AR30" s="2">
        <f>VLOOKUP(ABS(AP30-AR27),Note!$E$1:$F$25,2,FALSE)</f>
        <v>0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11</v>
      </c>
      <c r="AV30" s="2">
        <f>VLOOKUP(ABS(AU30-AV27),Note!$E$1:$F$25,2,FALSE)</f>
        <v>0</v>
      </c>
      <c r="AW30" s="2">
        <f>VLOOKUP(ABS(AU30-AW27),Note!$E$1:$F$25,2,FALSE)</f>
        <v>1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11</v>
      </c>
      <c r="BA30" s="2">
        <f>VLOOKUP(ABS(AZ30-BA27),Note!$E$1:$F$25,2,FALSE)</f>
        <v>1</v>
      </c>
      <c r="BB30" s="2">
        <f>VLOOKUP(ABS(AZ30-BB27),Note!$E$1:$F$25,2,FALSE)</f>
        <v>0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11</v>
      </c>
      <c r="BF30" s="2">
        <f>VLOOKUP(ABS(BE30-BF27),Note!$E$1:$F$25,2,FALSE)</f>
        <v>0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VLOOKUP(まとめ7!$A$1&amp;"dim7",Chords!$A$2:$D$188,4,FALSE)</f>
        <v>D</v>
      </c>
      <c r="B31">
        <f>VLOOKUP(A31,Note!$A$1:$B$26,2,FALSE)</f>
        <v>2</v>
      </c>
      <c r="C31" s="2">
        <f>VLOOKUP(ABS(B31-C27),Note!$E$1:$F$25,2,FALSE)</f>
        <v>0</v>
      </c>
      <c r="D31" s="2">
        <f>VLOOKUP(ABS(B31-D27),Note!$E$1:$F$25,2,FALSE)</f>
        <v>1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2</v>
      </c>
      <c r="H31" s="2">
        <f>VLOOKUP(ABS(G31-H27),Note!$E$1:$F$25,2,FALSE)</f>
        <v>1</v>
      </c>
      <c r="I31" s="2">
        <f>VLOOKUP(ABS(G31-I27),Note!$E$1:$F$25,2,FALSE)</f>
        <v>0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2</v>
      </c>
      <c r="M31" s="2">
        <f>VLOOKUP(ABS(L31-M27),Note!$E$1:$F$25,2,FALSE)</f>
        <v>0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2</v>
      </c>
      <c r="R31" s="2">
        <f>VLOOKUP(ABS(Q31-R27),Note!$E$1:$F$25,2,FALSE)</f>
        <v>1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1</v>
      </c>
      <c r="V31">
        <f t="shared" si="36"/>
        <v>2</v>
      </c>
      <c r="W31" s="2">
        <f>VLOOKUP(ABS(V31-W27),Note!$E$1:$F$25,2,FALSE)</f>
        <v>0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0</v>
      </c>
      <c r="AA31">
        <f t="shared" si="37"/>
        <v>2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1</v>
      </c>
      <c r="AF31">
        <f t="shared" si="38"/>
        <v>2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1</v>
      </c>
      <c r="AJ31" s="2">
        <f>VLOOKUP(ABS(AF31-AJ27),Note!$E$1:$F$25,2,FALSE)</f>
        <v>0</v>
      </c>
      <c r="AK31">
        <f t="shared" si="39"/>
        <v>2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0</v>
      </c>
      <c r="AO31" s="2">
        <f>VLOOKUP(ABS(AK31-AO27),Note!$E$1:$F$25,2,FALSE)</f>
        <v>0</v>
      </c>
      <c r="AP31">
        <f t="shared" si="40"/>
        <v>2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1</v>
      </c>
      <c r="AT31" s="2">
        <f>VLOOKUP(ABS(AP31-AT27),Note!$E$1:$F$25,2,FALSE)</f>
        <v>0</v>
      </c>
      <c r="AU31">
        <f t="shared" si="41"/>
        <v>2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0</v>
      </c>
      <c r="AY31" s="2">
        <f>VLOOKUP(ABS(AU31-AY27),Note!$E$1:$F$25,2,FALSE)</f>
        <v>0</v>
      </c>
      <c r="AZ31">
        <f t="shared" si="42"/>
        <v>2</v>
      </c>
      <c r="BA31" s="2">
        <f>VLOOKUP(ABS(AZ31-BA27),Note!$E$1:$F$25,2,FALSE)</f>
        <v>0</v>
      </c>
      <c r="BB31" s="2">
        <f>VLOOKUP(ABS(AZ31-BB27),Note!$E$1:$F$25,2,FALSE)</f>
        <v>1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2</v>
      </c>
      <c r="BF31" s="2">
        <f>VLOOKUP(ABS(BE31-BF27),Note!$E$1:$F$25,2,FALSE)</f>
        <v>0</v>
      </c>
      <c r="BG31" s="2">
        <f>VLOOKUP(ABS(BE31-BG27),Note!$E$1:$F$25,2,FALSE)</f>
        <v>0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4</v>
      </c>
      <c r="I32">
        <f>SUM(H28:H31,I28:I31,J28:J31,K28:K31)</f>
        <v>2</v>
      </c>
      <c r="N32">
        <f>SUM(M28:M31,N28:N31,O28:O31,P28:P31)</f>
        <v>2</v>
      </c>
      <c r="S32">
        <f>SUM(R28:R31,S28:S31,T28:T31,U28:U31)</f>
        <v>4</v>
      </c>
      <c r="X32">
        <f>SUM(W28:W31,X28:X31,Y28:Y31,Z28:Z31)</f>
        <v>2</v>
      </c>
      <c r="AC32">
        <f>SUM(AB28:AB31,AC28:AC31,AD28:AD31,AE28:AE31)</f>
        <v>2</v>
      </c>
      <c r="AH32">
        <f>SUM(AG28:AG31,AH28:AH31,AI28:AI31,AJ28:AJ31)</f>
        <v>4</v>
      </c>
      <c r="AM32">
        <f>SUM(AL28:AL31,AM28:AM31,AN28:AN31,AO28:AO31)</f>
        <v>2</v>
      </c>
      <c r="AR32">
        <f>SUM(AQ28:AQ31,AR28:AR31,AS28:AS31,AT28:AT31)</f>
        <v>2</v>
      </c>
      <c r="AW32">
        <f>SUM(AV28:AV31,AW28:AW31,AX28:AX31,AY28:AY31)</f>
        <v>4</v>
      </c>
      <c r="BB32">
        <f>SUM(BA28:BA31,BB28:BB31,BC28:BC31,BD28:BD31)</f>
        <v>2</v>
      </c>
      <c r="BG32">
        <f>SUM(BF28:BF31,BG28:BG31,BH28:BH31,BI28:BI31)</f>
        <v>2</v>
      </c>
    </row>
    <row r="33" spans="1:61">
      <c r="A33" s="1" t="str">
        <f>D40&amp;I40&amp;N40&amp;S40&amp;X40&amp;AC40&amp;AH40&amp;AM40&amp;AR40&amp;AW40&amp;BB40&amp;BG40</f>
        <v>431431431431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397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VLOOKUP(まとめ7!$A$1&amp;"dim7",Chords!$A$2:$D$188,2,FALSE)</f>
        <v>A♭</v>
      </c>
      <c r="B37">
        <f>VLOOKUP(A37,Note!$A$1:$B$26,2,FALSE)</f>
        <v>8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0</v>
      </c>
      <c r="G37">
        <f t="shared" si="44"/>
        <v>8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1</v>
      </c>
      <c r="K37" s="2">
        <f>VLOOKUP(ABS(G37-K35),Note!$E$1:$F$25,2,FALSE)</f>
        <v>0</v>
      </c>
      <c r="L37">
        <f t="shared" si="45"/>
        <v>8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0</v>
      </c>
      <c r="P37" s="2">
        <f>VLOOKUP(ABS(L37-P35),Note!$E$1:$F$25,2,FALSE)</f>
        <v>0</v>
      </c>
      <c r="Q37">
        <f t="shared" si="46"/>
        <v>8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1</v>
      </c>
      <c r="U37" s="2">
        <f>VLOOKUP(ABS(Q37-U35),Note!$E$1:$F$25,2,FALSE)</f>
        <v>0</v>
      </c>
      <c r="V37">
        <f t="shared" si="47"/>
        <v>8</v>
      </c>
      <c r="W37" s="2">
        <f>VLOOKUP(ABS(V37-W35),Note!$E$1:$F$25,2,FALSE)</f>
        <v>0</v>
      </c>
      <c r="X37" s="2">
        <f>VLOOKUP(ABS(V37-X35),Note!$E$1:$F$25,2,FALSE)</f>
        <v>1</v>
      </c>
      <c r="Y37" s="2">
        <f>VLOOKUP(ABS(V37-Y35),Note!$E$1:$F$25,2,FALSE)</f>
        <v>0</v>
      </c>
      <c r="Z37" s="2">
        <f>VLOOKUP(ABS(V37-Z35),Note!$E$1:$F$25,2,FALSE)</f>
        <v>0</v>
      </c>
      <c r="AA37">
        <f t="shared" si="48"/>
        <v>8</v>
      </c>
      <c r="AB37" s="2">
        <f>VLOOKUP(ABS(AA37-AB35),Note!$E$1:$F$25,2,FALSE)</f>
        <v>0</v>
      </c>
      <c r="AC37" s="2">
        <f>VLOOKUP(ABS(AA37-AC35),Note!$E$1:$F$25,2,FALSE)</f>
        <v>0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8</v>
      </c>
      <c r="AG37" s="2">
        <f>VLOOKUP(ABS(AF37-AG35),Note!$E$1:$F$25,2,FALSE)</f>
        <v>0</v>
      </c>
      <c r="AH37" s="2">
        <f>VLOOKUP(ABS(AF37-AH35),Note!$E$1:$F$25,2,FALSE)</f>
        <v>1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8</v>
      </c>
      <c r="AL37" s="2">
        <f>VLOOKUP(ABS(AK37-AL35),Note!$E$1:$F$25,2,FALSE)</f>
        <v>1</v>
      </c>
      <c r="AM37" s="2">
        <f>VLOOKUP(ABS(AK37-AM35),Note!$E$1:$F$25,2,FALSE)</f>
        <v>0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8</v>
      </c>
      <c r="AQ37" s="2">
        <f>VLOOKUP(ABS(AP37-AQ35),Note!$E$1:$F$25,2,FALSE)</f>
        <v>0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8</v>
      </c>
      <c r="AV37" s="2">
        <f>VLOOKUP(ABS(AU37-AV35),Note!$E$1:$F$25,2,FALSE)</f>
        <v>1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1</v>
      </c>
      <c r="AZ37">
        <f t="shared" si="53"/>
        <v>8</v>
      </c>
      <c r="BA37" s="2">
        <f>VLOOKUP(ABS(AZ37-BA35),Note!$E$1:$F$25,2,FALSE)</f>
        <v>0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0</v>
      </c>
      <c r="BE37">
        <f t="shared" si="54"/>
        <v>8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1</v>
      </c>
    </row>
    <row r="38" spans="1:61">
      <c r="A38" t="str">
        <f>VLOOKUP(まとめ7!$A$1&amp;"dim7",Chords!$A$2:$D$188,3,FALSE)</f>
        <v>C♭</v>
      </c>
      <c r="B38">
        <f>VLOOKUP(A38,Note!$A$1:$B$26,2,FALSE)</f>
        <v>11</v>
      </c>
      <c r="C38" s="2">
        <f>VLOOKUP(ABS(B38-C35),Note!$E$1:$F$25,2,FALSE)</f>
        <v>1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1</v>
      </c>
      <c r="G38">
        <f t="shared" si="44"/>
        <v>11</v>
      </c>
      <c r="H38" s="2">
        <f>VLOOKUP(ABS(G38-H35),Note!$E$1:$F$25,2,FALSE)</f>
        <v>0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0</v>
      </c>
      <c r="L38">
        <f t="shared" si="45"/>
        <v>11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1</v>
      </c>
      <c r="Q38">
        <f t="shared" si="46"/>
        <v>11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0</v>
      </c>
      <c r="V38">
        <f t="shared" si="47"/>
        <v>11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1</v>
      </c>
      <c r="Z38" s="2">
        <f>VLOOKUP(ABS(V38-Z35),Note!$E$1:$F$25,2,FALSE)</f>
        <v>0</v>
      </c>
      <c r="AA38">
        <f t="shared" si="48"/>
        <v>11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0</v>
      </c>
      <c r="AE38" s="2">
        <f>VLOOKUP(ABS(AA38-AE35),Note!$E$1:$F$25,2,FALSE)</f>
        <v>0</v>
      </c>
      <c r="AF38">
        <f t="shared" si="49"/>
        <v>11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1</v>
      </c>
      <c r="AJ38" s="2">
        <f>VLOOKUP(ABS(AF38-AJ35),Note!$E$1:$F$25,2,FALSE)</f>
        <v>0</v>
      </c>
      <c r="AK38">
        <f t="shared" si="50"/>
        <v>11</v>
      </c>
      <c r="AL38" s="2">
        <f>VLOOKUP(ABS(AK38-AL35),Note!$E$1:$F$25,2,FALSE)</f>
        <v>0</v>
      </c>
      <c r="AM38" s="2">
        <f>VLOOKUP(ABS(AK38-AM35),Note!$E$1:$F$25,2,FALSE)</f>
        <v>1</v>
      </c>
      <c r="AN38" s="2">
        <f>VLOOKUP(ABS(AK38-AN35),Note!$E$1:$F$25,2,FALSE)</f>
        <v>0</v>
      </c>
      <c r="AO38" s="2">
        <f>VLOOKUP(ABS(AK38-AO35),Note!$E$1:$F$25,2,FALSE)</f>
        <v>0</v>
      </c>
      <c r="AP38">
        <f t="shared" si="51"/>
        <v>11</v>
      </c>
      <c r="AQ38" s="2">
        <f>VLOOKUP(ABS(AP38-AQ35),Note!$E$1:$F$25,2,FALSE)</f>
        <v>0</v>
      </c>
      <c r="AR38" s="2">
        <f>VLOOKUP(ABS(AP38-AR35),Note!$E$1:$F$25,2,FALSE)</f>
        <v>0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11</v>
      </c>
      <c r="AV38" s="2">
        <f>VLOOKUP(ABS(AU38-AV35),Note!$E$1:$F$25,2,FALSE)</f>
        <v>0</v>
      </c>
      <c r="AW38" s="2">
        <f>VLOOKUP(ABS(AU38-AW35),Note!$E$1:$F$25,2,FALSE)</f>
        <v>1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11</v>
      </c>
      <c r="BA38" s="2">
        <f>VLOOKUP(ABS(AZ38-BA35),Note!$E$1:$F$25,2,FALSE)</f>
        <v>1</v>
      </c>
      <c r="BB38" s="2">
        <f>VLOOKUP(ABS(AZ38-BB35),Note!$E$1:$F$25,2,FALSE)</f>
        <v>0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11</v>
      </c>
      <c r="BF38" s="2">
        <f>VLOOKUP(ABS(BE38-BF35),Note!$E$1:$F$25,2,FALSE)</f>
        <v>0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VLOOKUP(まとめ7!$A$1&amp;"dim7",Chords!$A$2:$D$188,4,FALSE)</f>
        <v>D</v>
      </c>
      <c r="B39">
        <f>VLOOKUP(A39,Note!$A$1:$B$26,2,FALSE)</f>
        <v>2</v>
      </c>
      <c r="C39" s="2">
        <f>VLOOKUP(ABS(B39-C35),Note!$E$1:$F$25,2,FALSE)</f>
        <v>0</v>
      </c>
      <c r="D39" s="2">
        <f>VLOOKUP(ABS(B39-D35),Note!$E$1:$F$25,2,FALSE)</f>
        <v>1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2</v>
      </c>
      <c r="H39" s="2">
        <f>VLOOKUP(ABS(G39-H35),Note!$E$1:$F$25,2,FALSE)</f>
        <v>1</v>
      </c>
      <c r="I39" s="2">
        <f>VLOOKUP(ABS(G39-I35),Note!$E$1:$F$25,2,FALSE)</f>
        <v>0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2</v>
      </c>
      <c r="M39" s="2">
        <f>VLOOKUP(ABS(L39-M35),Note!$E$1:$F$25,2,FALSE)</f>
        <v>0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2</v>
      </c>
      <c r="R39" s="2">
        <f>VLOOKUP(ABS(Q39-R35),Note!$E$1:$F$25,2,FALSE)</f>
        <v>1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1</v>
      </c>
      <c r="V39">
        <f t="shared" si="47"/>
        <v>2</v>
      </c>
      <c r="W39" s="2">
        <f>VLOOKUP(ABS(V39-W35),Note!$E$1:$F$25,2,FALSE)</f>
        <v>0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0</v>
      </c>
      <c r="AA39">
        <f t="shared" si="48"/>
        <v>2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1</v>
      </c>
      <c r="AF39">
        <f t="shared" si="49"/>
        <v>2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0</v>
      </c>
      <c r="AK39">
        <f t="shared" si="50"/>
        <v>2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1</v>
      </c>
      <c r="AO39" s="2">
        <f>VLOOKUP(ABS(AK39-AO35),Note!$E$1:$F$25,2,FALSE)</f>
        <v>0</v>
      </c>
      <c r="AP39">
        <f t="shared" si="51"/>
        <v>2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0</v>
      </c>
      <c r="AT39" s="2">
        <f>VLOOKUP(ABS(AP39-AT35),Note!$E$1:$F$25,2,FALSE)</f>
        <v>0</v>
      </c>
      <c r="AU39">
        <f t="shared" si="52"/>
        <v>2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1</v>
      </c>
      <c r="AY39" s="2">
        <f>VLOOKUP(ABS(AU39-AY35),Note!$E$1:$F$25,2,FALSE)</f>
        <v>0</v>
      </c>
      <c r="AZ39">
        <f t="shared" si="53"/>
        <v>2</v>
      </c>
      <c r="BA39" s="2">
        <f>VLOOKUP(ABS(AZ39-BA35),Note!$E$1:$F$25,2,FALSE)</f>
        <v>0</v>
      </c>
      <c r="BB39" s="2">
        <f>VLOOKUP(ABS(AZ39-BB35),Note!$E$1:$F$25,2,FALSE)</f>
        <v>1</v>
      </c>
      <c r="BC39" s="2">
        <f>VLOOKUP(ABS(AZ39-BC35),Note!$E$1:$F$25,2,FALSE)</f>
        <v>0</v>
      </c>
      <c r="BD39" s="2">
        <f>VLOOKUP(ABS(AZ39-BD35),Note!$E$1:$F$25,2,FALSE)</f>
        <v>0</v>
      </c>
      <c r="BE39">
        <f t="shared" si="54"/>
        <v>2</v>
      </c>
      <c r="BF39" s="2">
        <f>VLOOKUP(ABS(BE39-BF35),Note!$E$1:$F$25,2,FALSE)</f>
        <v>0</v>
      </c>
      <c r="BG39" s="2">
        <f>VLOOKUP(ABS(BE39-BG35),Note!$E$1:$F$25,2,FALSE)</f>
        <v>0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4</v>
      </c>
      <c r="I40">
        <f>SUM(H36:H39,I36:I39,J36:J39,K36:K39)</f>
        <v>3</v>
      </c>
      <c r="N40">
        <f>SUM(M36:M39,N36:N39,O36:O39,P36:P39)</f>
        <v>1</v>
      </c>
      <c r="S40">
        <f>SUM(R36:R39,S36:S39,T36:T39,U36:U39)</f>
        <v>4</v>
      </c>
      <c r="X40">
        <f>SUM(W36:W39,X36:X39,Y36:Y39,Z36:Z39)</f>
        <v>3</v>
      </c>
      <c r="AC40">
        <f>SUM(AB36:AB39,AC36:AC39,AD36:AD39,AE36:AE39)</f>
        <v>1</v>
      </c>
      <c r="AH40">
        <f>SUM(AG36:AG39,AH36:AH39,AI36:AI39,AJ36:AJ39)</f>
        <v>4</v>
      </c>
      <c r="AM40">
        <f>SUM(AL36:AL39,AM36:AM39,AN36:AN39,AO36:AO39)</f>
        <v>3</v>
      </c>
      <c r="AR40">
        <f>SUM(AQ36:AQ39,AR36:AR39,AS36:AS39,AT36:AT39)</f>
        <v>1</v>
      </c>
      <c r="AW40">
        <f>SUM(AV36:AV39,AW36:AW39,AX36:AX39,AY36:AY39)</f>
        <v>4</v>
      </c>
      <c r="BB40">
        <f>SUM(BA36:BA39,BB36:BB39,BC36:BC39,BD36:BD39)</f>
        <v>3</v>
      </c>
      <c r="BG40">
        <f>SUM(BF36:BF39,BG36:BG39,BH36:BH39,BI36:BI39)</f>
        <v>1</v>
      </c>
    </row>
    <row r="41" spans="1:61">
      <c r="A41" s="1" t="str">
        <f>D48&amp;I48&amp;N48&amp;S48&amp;X48&amp;AC48&amp;AH48&amp;AM48&amp;AR48&amp;AW48&amp;BB48&amp;BG48</f>
        <v>4404／／／／／／／／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398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6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3:61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  <row r="45" spans="1:61">
      <c r="A45" t="str">
        <f>VLOOKUP(まとめ7!$A$1&amp;"dim7",Chords!$A$2:$D$188,2,FALSE)</f>
        <v>A♭</v>
      </c>
      <c r="B45">
        <f>VLOOKUP(A45,Note!$A$1:$B$26,2,FALSE)</f>
        <v>8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1</v>
      </c>
      <c r="G45">
        <f t="shared" si="55"/>
        <v>8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1</v>
      </c>
      <c r="K45" s="2">
        <f>VLOOKUP(ABS(G45-K43),Note!$E$1:$F$25,2,FALSE)</f>
        <v>0</v>
      </c>
      <c r="L45">
        <f t="shared" si="56"/>
        <v>8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0</v>
      </c>
      <c r="P45" s="2">
        <f>VLOOKUP(ABS(L45-P43),Note!$E$1:$F$25,2,FALSE)</f>
        <v>0</v>
      </c>
      <c r="Q45">
        <f t="shared" si="57"/>
        <v>8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1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1">
      <c r="A46" t="str">
        <f>VLOOKUP(まとめ7!$A$1&amp;"dim7",Chords!$A$2:$D$188,3,FALSE)</f>
        <v>C♭</v>
      </c>
      <c r="B46">
        <f>VLOOKUP(A46,Note!$A$1:$B$26,2,FALSE)</f>
        <v>11</v>
      </c>
      <c r="C46" s="2">
        <f>VLOOKUP(ABS(B46-C43),Note!$E$1:$F$25,2,FALSE)</f>
        <v>1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11</v>
      </c>
      <c r="H46" s="2">
        <f>VLOOKUP(ABS(G46-H43),Note!$E$1:$F$25,2,FALSE)</f>
        <v>0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1</v>
      </c>
      <c r="L46">
        <f t="shared" si="56"/>
        <v>11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0</v>
      </c>
      <c r="Q46">
        <f t="shared" si="57"/>
        <v>11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</row>
    <row r="47" spans="1:61">
      <c r="A47" t="str">
        <f>VLOOKUP(まとめ7!$A$1&amp;"dim7",Chords!$A$2:$D$188,4,FALSE)</f>
        <v>D</v>
      </c>
      <c r="B47">
        <f>VLOOKUP(A47,Note!$A$1:$B$26,2,FALSE)</f>
        <v>2</v>
      </c>
      <c r="C47" s="2">
        <f>VLOOKUP(ABS(B47-C43),Note!$E$1:$F$25,2,FALSE)</f>
        <v>0</v>
      </c>
      <c r="D47" s="2">
        <f>VLOOKUP(ABS(B47-D43),Note!$E$1:$F$25,2,FALSE)</f>
        <v>1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2</v>
      </c>
      <c r="H47" s="2">
        <f>VLOOKUP(ABS(G47-H43),Note!$E$1:$F$25,2,FALSE)</f>
        <v>1</v>
      </c>
      <c r="I47" s="2">
        <f>VLOOKUP(ABS(G47-I43),Note!$E$1:$F$25,2,FALSE)</f>
        <v>0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2</v>
      </c>
      <c r="M47" s="2">
        <f>VLOOKUP(ABS(L47-M43),Note!$E$1:$F$25,2,FALSE)</f>
        <v>0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2</v>
      </c>
      <c r="R47" s="2">
        <f>VLOOKUP(ABS(Q47-R43),Note!$E$1:$F$25,2,FALSE)</f>
        <v>1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</row>
    <row r="48" spans="4:61">
      <c r="D48">
        <f>SUM(C44:C47,D44:D47,E44:E47,F44:F47)</f>
        <v>4</v>
      </c>
      <c r="I48">
        <f>SUM(H44:H47,I44:I47,J44:J47,K44:K47)</f>
        <v>4</v>
      </c>
      <c r="N48">
        <f>SUM(M44:M47,N44:N47,O44:O47,P44:P47)</f>
        <v>0</v>
      </c>
      <c r="S48">
        <f>SUM(R44:R47,S44:S47,T44:T47,U44:U47)</f>
        <v>4</v>
      </c>
      <c r="W48" s="3"/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  <c r="BI48" s="3"/>
    </row>
    <row r="49" spans="1:61">
      <c r="A49" s="1" t="str">
        <f>D56&amp;I56&amp;N56&amp;S56&amp;X56&amp;AC56&amp;AH56&amp;AM56&amp;AR56&amp;AW56&amp;BB56&amp;BG56</f>
        <v>323323323323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399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VLOOKUP(まとめ7!$A$1&amp;"dim7",Chords!$A$2:$D$188,2,FALSE)</f>
        <v>A♭</v>
      </c>
      <c r="B53">
        <f>VLOOKUP(A53,Note!$A$1:$B$26,2,FALSE)</f>
        <v>8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0</v>
      </c>
      <c r="F53" s="2">
        <f>VLOOKUP(ABS(B53-F51),Note!$E$1:$F$25,2,FALSE)</f>
        <v>0</v>
      </c>
      <c r="G53">
        <f t="shared" si="58"/>
        <v>8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1</v>
      </c>
      <c r="K53" s="2">
        <f>VLOOKUP(ABS(G53-K51),Note!$E$1:$F$25,2,FALSE)</f>
        <v>0</v>
      </c>
      <c r="L53">
        <f t="shared" si="59"/>
        <v>8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0</v>
      </c>
      <c r="P53" s="2">
        <f>VLOOKUP(ABS(L53-P51),Note!$E$1:$F$25,2,FALSE)</f>
        <v>0</v>
      </c>
      <c r="Q53">
        <f t="shared" si="60"/>
        <v>8</v>
      </c>
      <c r="R53" s="2">
        <f>VLOOKUP(ABS(Q53-R51),Note!$E$1:$F$25,2,FALSE)</f>
        <v>0</v>
      </c>
      <c r="S53" s="2">
        <f>VLOOKUP(ABS(Q53-S51),Note!$E$1:$F$25,2,FALSE)</f>
        <v>1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8</v>
      </c>
      <c r="W53" s="2">
        <f>VLOOKUP(ABS(V53-W51),Note!$E$1:$F$25,2,FALSE)</f>
        <v>0</v>
      </c>
      <c r="X53" s="2">
        <f>VLOOKUP(ABS(V53-X51),Note!$E$1:$F$25,2,FALSE)</f>
        <v>0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8</v>
      </c>
      <c r="AB53" s="2">
        <f>VLOOKUP(ABS(AA53-AB51),Note!$E$1:$F$25,2,FALSE)</f>
        <v>0</v>
      </c>
      <c r="AC53" s="2">
        <f>VLOOKUP(ABS(AA53-AC51),Note!$E$1:$F$25,2,FALSE)</f>
        <v>1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8</v>
      </c>
      <c r="AG53" s="2">
        <f>VLOOKUP(ABS(AF53-AG51),Note!$E$1:$F$25,2,FALSE)</f>
        <v>0</v>
      </c>
      <c r="AH53" s="2">
        <f>VLOOKUP(ABS(AF53-AH51),Note!$E$1:$F$25,2,FALSE)</f>
        <v>0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8</v>
      </c>
      <c r="AL53" s="2">
        <f>VLOOKUP(ABS(AK53-AL51),Note!$E$1:$F$25,2,FALSE)</f>
        <v>1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8</v>
      </c>
      <c r="AQ53" s="2">
        <f>VLOOKUP(ABS(AP53-AQ51),Note!$E$1:$F$25,2,FALSE)</f>
        <v>0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8</v>
      </c>
      <c r="AV53" s="2">
        <f>VLOOKUP(ABS(AU53-AV51),Note!$E$1:$F$25,2,FALSE)</f>
        <v>1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1</v>
      </c>
      <c r="AZ53">
        <f t="shared" si="67"/>
        <v>8</v>
      </c>
      <c r="BA53" s="2">
        <f>VLOOKUP(ABS(AZ53-BA51),Note!$E$1:$F$25,2,FALSE)</f>
        <v>0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0</v>
      </c>
      <c r="BE53">
        <f t="shared" si="68"/>
        <v>8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1</v>
      </c>
      <c r="BI53" s="2">
        <f>VLOOKUP(ABS(BE53-BI51),Note!$E$1:$F$25,2,FALSE)</f>
        <v>1</v>
      </c>
    </row>
    <row r="54" spans="1:61">
      <c r="A54" t="str">
        <f>VLOOKUP(まとめ7!$A$1&amp;"dim7",Chords!$A$2:$D$188,3,FALSE)</f>
        <v>C♭</v>
      </c>
      <c r="B54">
        <f>VLOOKUP(A54,Note!$A$1:$B$26,2,FALSE)</f>
        <v>11</v>
      </c>
      <c r="C54" s="2">
        <f>VLOOKUP(ABS(B54-C51),Note!$E$1:$F$25,2,FALSE)</f>
        <v>1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1</v>
      </c>
      <c r="G54">
        <f t="shared" si="58"/>
        <v>11</v>
      </c>
      <c r="H54" s="2">
        <f>VLOOKUP(ABS(G54-H51),Note!$E$1:$F$25,2,FALSE)</f>
        <v>0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0</v>
      </c>
      <c r="L54">
        <f t="shared" si="59"/>
        <v>11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1</v>
      </c>
      <c r="P54" s="2">
        <f>VLOOKUP(ABS(L54-P51),Note!$E$1:$F$25,2,FALSE)</f>
        <v>1</v>
      </c>
      <c r="Q54">
        <f t="shared" si="60"/>
        <v>11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0</v>
      </c>
      <c r="U54" s="2">
        <f>VLOOKUP(ABS(Q54-U51),Note!$E$1:$F$25,2,FALSE)</f>
        <v>0</v>
      </c>
      <c r="V54">
        <f t="shared" si="61"/>
        <v>11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1</v>
      </c>
      <c r="Z54" s="2">
        <f>VLOOKUP(ABS(V54-Z51),Note!$E$1:$F$25,2,FALSE)</f>
        <v>0</v>
      </c>
      <c r="AA54">
        <f t="shared" si="62"/>
        <v>11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0</v>
      </c>
      <c r="AE54" s="2">
        <f>VLOOKUP(ABS(AA54-AE51),Note!$E$1:$F$25,2,FALSE)</f>
        <v>0</v>
      </c>
      <c r="AF54">
        <f t="shared" si="63"/>
        <v>11</v>
      </c>
      <c r="AG54" s="2">
        <f>VLOOKUP(ABS(AF54-AG51),Note!$E$1:$F$25,2,FALSE)</f>
        <v>0</v>
      </c>
      <c r="AH54" s="2">
        <f>VLOOKUP(ABS(AF54-AH51),Note!$E$1:$F$25,2,FALSE)</f>
        <v>1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11</v>
      </c>
      <c r="AL54" s="2">
        <f>VLOOKUP(ABS(AK54-AL51),Note!$E$1:$F$25,2,FALSE)</f>
        <v>0</v>
      </c>
      <c r="AM54" s="2">
        <f>VLOOKUP(ABS(AK54-AM51),Note!$E$1:$F$25,2,FALSE)</f>
        <v>0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11</v>
      </c>
      <c r="AQ54" s="2">
        <f>VLOOKUP(ABS(AP54-AQ51),Note!$E$1:$F$25,2,FALSE)</f>
        <v>0</v>
      </c>
      <c r="AR54" s="2">
        <f>VLOOKUP(ABS(AP54-AR51),Note!$E$1:$F$25,2,FALSE)</f>
        <v>1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11</v>
      </c>
      <c r="AV54" s="2">
        <f>VLOOKUP(ABS(AU54-AV51),Note!$E$1:$F$25,2,FALSE)</f>
        <v>0</v>
      </c>
      <c r="AW54" s="2">
        <f>VLOOKUP(ABS(AU54-AW51),Note!$E$1:$F$25,2,FALSE)</f>
        <v>0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11</v>
      </c>
      <c r="BA54" s="2">
        <f>VLOOKUP(ABS(AZ54-BA51),Note!$E$1:$F$25,2,FALSE)</f>
        <v>1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11</v>
      </c>
      <c r="BF54" s="2">
        <f>VLOOKUP(ABS(BE54-BF51),Note!$E$1:$F$25,2,FALSE)</f>
        <v>0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VLOOKUP(まとめ7!$A$1&amp;"dim7",Chords!$A$2:$D$188,4,FALSE)</f>
        <v>D</v>
      </c>
      <c r="B55">
        <f>VLOOKUP(A55,Note!$A$1:$B$26,2,FALSE)</f>
        <v>2</v>
      </c>
      <c r="C55" s="2">
        <f>VLOOKUP(ABS(B55-C51),Note!$E$1:$F$25,2,FALSE)</f>
        <v>0</v>
      </c>
      <c r="D55" s="2">
        <f>VLOOKUP(ABS(B55-D51),Note!$E$1:$F$25,2,FALSE)</f>
        <v>0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2</v>
      </c>
      <c r="H55" s="2">
        <f>VLOOKUP(ABS(G55-H51),Note!$E$1:$F$25,2,FALSE)</f>
        <v>1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2</v>
      </c>
      <c r="M55" s="2">
        <f>VLOOKUP(ABS(L55-M51),Note!$E$1:$F$25,2,FALSE)</f>
        <v>0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2</v>
      </c>
      <c r="R55" s="2">
        <f>VLOOKUP(ABS(Q55-R51),Note!$E$1:$F$25,2,FALSE)</f>
        <v>1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1</v>
      </c>
      <c r="V55">
        <f t="shared" si="61"/>
        <v>2</v>
      </c>
      <c r="W55" s="2">
        <f>VLOOKUP(ABS(V55-W51),Note!$E$1:$F$25,2,FALSE)</f>
        <v>0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0</v>
      </c>
      <c r="AA55">
        <f t="shared" si="62"/>
        <v>2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1</v>
      </c>
      <c r="AE55" s="2">
        <f>VLOOKUP(ABS(AA55-AE51),Note!$E$1:$F$25,2,FALSE)</f>
        <v>1</v>
      </c>
      <c r="AF55">
        <f t="shared" si="63"/>
        <v>2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0</v>
      </c>
      <c r="AJ55" s="2">
        <f>VLOOKUP(ABS(AF55-AJ51),Note!$E$1:$F$25,2,FALSE)</f>
        <v>0</v>
      </c>
      <c r="AK55">
        <f t="shared" si="64"/>
        <v>2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1</v>
      </c>
      <c r="AO55" s="2">
        <f>VLOOKUP(ABS(AK55-AO51),Note!$E$1:$F$25,2,FALSE)</f>
        <v>0</v>
      </c>
      <c r="AP55">
        <f t="shared" si="65"/>
        <v>2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0</v>
      </c>
      <c r="AT55" s="2">
        <f>VLOOKUP(ABS(AP55-AT51),Note!$E$1:$F$25,2,FALSE)</f>
        <v>0</v>
      </c>
      <c r="AU55">
        <f t="shared" si="66"/>
        <v>2</v>
      </c>
      <c r="AV55" s="2">
        <f>VLOOKUP(ABS(AU55-AV51),Note!$E$1:$F$25,2,FALSE)</f>
        <v>0</v>
      </c>
      <c r="AW55" s="2">
        <f>VLOOKUP(ABS(AU55-AW51),Note!$E$1:$F$25,2,FALSE)</f>
        <v>1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2</v>
      </c>
      <c r="BA55" s="2">
        <f>VLOOKUP(ABS(AZ55-BA51),Note!$E$1:$F$25,2,FALSE)</f>
        <v>0</v>
      </c>
      <c r="BB55" s="2">
        <f>VLOOKUP(ABS(AZ55-BB51),Note!$E$1:$F$25,2,FALSE)</f>
        <v>0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2</v>
      </c>
      <c r="BF55" s="2">
        <f>VLOOKUP(ABS(BE55-BF51),Note!$E$1:$F$25,2,FALSE)</f>
        <v>0</v>
      </c>
      <c r="BG55" s="2">
        <f>VLOOKUP(ABS(BE55-BG51),Note!$E$1:$F$25,2,FALSE)</f>
        <v>1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3</v>
      </c>
      <c r="I56">
        <f>SUM(H52:H55,I52:I55,J52:J55,K52:K55)</f>
        <v>2</v>
      </c>
      <c r="N56">
        <f>SUM(M52:M55,N52:N55,O52:O55,P52:P55)</f>
        <v>3</v>
      </c>
      <c r="S56">
        <f>SUM(R52:R55,S52:S55,T52:T55,U52:U55)</f>
        <v>3</v>
      </c>
      <c r="X56">
        <f>SUM(W52:W55,X52:X55,Y52:Y55,Z52:Z55)</f>
        <v>2</v>
      </c>
      <c r="AC56">
        <f>SUM(AB52:AB55,AC52:AC55,AD52:AD55,AE52:AE55)</f>
        <v>3</v>
      </c>
      <c r="AH56">
        <f>SUM(AG52:AG55,AH52:AH55,AI52:AI55,AJ52:AJ55)</f>
        <v>3</v>
      </c>
      <c r="AM56">
        <f>SUM(AL52:AL55,AM52:AM55,AN52:AN55,AO52:AO55)</f>
        <v>2</v>
      </c>
      <c r="AR56">
        <f>SUM(AQ52:AQ55,AR52:AR55,AS52:AS55,AT52:AT55)</f>
        <v>3</v>
      </c>
      <c r="AW56">
        <f>SUM(AV52:AV55,AW52:AW55,AX52:AX55,AY52:AY55)</f>
        <v>3</v>
      </c>
      <c r="BB56">
        <f>SUM(BA52:BA55,BB52:BB55,BC52:BC55,BD52:BD55)</f>
        <v>2</v>
      </c>
      <c r="BG56">
        <f>SUM(BF52:BF55,BG52:BG55,BH52:BH55,BI52:BI55)</f>
        <v>3</v>
      </c>
    </row>
    <row r="57" spans="2:2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51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2:51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22:51"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22:51"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2:5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2:2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2:2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2:2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</sheetData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L71"/>
  <sheetViews>
    <sheetView zoomScale="85" zoomScaleNormal="85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323333232332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400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VLOOKUP(まとめ7!$A$1&amp;"aug7",Chords!$A$2:$D$188,2,FALSE)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VLOOKUP(まとめ7!$A$1&amp;"aug7",Chords!$A$2:$D$188,3,FALSE)</f>
        <v>C#</v>
      </c>
      <c r="B6">
        <f>VLOOKUP(A6,Note!$A$1:$B$26,2,FALSE)</f>
        <v>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</v>
      </c>
      <c r="M6" s="2">
        <f>VLOOKUP(ABS(L6-M3),Note!$E$1:$F$25,2,FALSE)</f>
        <v>1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1</v>
      </c>
      <c r="V6">
        <f t="shared" si="3"/>
        <v>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1</v>
      </c>
      <c r="AO6" s="2">
        <f>VLOOKUP(ABS(AK6-AO3),Note!$E$1:$F$25,2,FALSE)</f>
        <v>0</v>
      </c>
      <c r="AP6">
        <f t="shared" si="7"/>
        <v>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</v>
      </c>
      <c r="BA6" s="2">
        <f>VLOOKUP(ABS(AZ6-BA3),Note!$E$1:$F$25,2,FALSE)</f>
        <v>0</v>
      </c>
      <c r="BB6" s="2">
        <f>VLOOKUP(ABS(AZ6-BB3),Note!$E$1:$F$25,2,FALSE)</f>
        <v>1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VLOOKUP(まとめ7!$A$1&amp;"aug7",Chords!$A$2:$D$188,4,FALSE)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3</v>
      </c>
      <c r="I8">
        <f>SUM(H4:H7,I4:I7,J4:J7,K4:K7)</f>
        <v>2</v>
      </c>
      <c r="N8">
        <f>SUM(M4:M7,N4:N7,O4:O7,P4:P7)</f>
        <v>3</v>
      </c>
      <c r="S8">
        <f>SUM(R4:R7,S4:S7,T4:T7,U4:U7)</f>
        <v>3</v>
      </c>
      <c r="X8">
        <f>SUM(W4:W7,X4:X7,Y4:Y7,Z4:Z7)</f>
        <v>3</v>
      </c>
      <c r="AC8">
        <f>SUM(AB4:AB7,AC4:AC7,AD4:AD7,AE4:AE7)</f>
        <v>3</v>
      </c>
      <c r="AH8">
        <f>SUM(AG4:AG7,AH4:AH7,AI4:AI7,AJ4:AJ7)</f>
        <v>2</v>
      </c>
      <c r="AM8">
        <f>SUM(AL4:AL7,AM4:AM7,AN4:AN7,AO4:AO7)</f>
        <v>3</v>
      </c>
      <c r="AR8">
        <f>SUM(AQ4:AQ7,AR4:AR7,AS4:AS7,AT4:AT7)</f>
        <v>2</v>
      </c>
      <c r="AW8">
        <f>SUM(AV4:AV7,AW4:AW7,AX4:AX7,AY4:AY7)</f>
        <v>3</v>
      </c>
      <c r="BB8">
        <f>SUM(BA4:BA7,BB4:BB7,BC4:BC7,BD4:BD7)</f>
        <v>3</v>
      </c>
      <c r="BG8">
        <f>SUM(BF4:BF7,BG4:BG7,BH4:BH7,BI4:BI7)</f>
        <v>2</v>
      </c>
    </row>
    <row r="9" spans="1:61">
      <c r="A9" s="1" t="str">
        <f>D16&amp;I16&amp;N16&amp;S16&amp;X16&amp;AC16&amp;AH16&amp;AM16&amp;AR16&amp;AW16&amp;BB16&amp;BG16</f>
        <v>414151423241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401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VLOOKUP(まとめ7!$A$1&amp;"aug7",Chords!$A$2:$D$188,2,FALSE)</f>
        <v>A</v>
      </c>
      <c r="B13">
        <f>VLOOKUP(A13,Note!$A$1:$B$26,2,FALSE)</f>
        <v>9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0</v>
      </c>
      <c r="F13" s="2">
        <f>VLOOKUP(ABS(B13-F11),Note!$E$1:$F$25,2,FALSE)</f>
        <v>1</v>
      </c>
      <c r="G13">
        <f t="shared" si="11"/>
        <v>9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1</v>
      </c>
      <c r="K13" s="2">
        <f>VLOOKUP(ABS(G13-K11),Note!$E$1:$F$25,2,FALSE)</f>
        <v>0</v>
      </c>
      <c r="L13">
        <f t="shared" si="12"/>
        <v>9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0</v>
      </c>
      <c r="P13" s="2">
        <f>VLOOKUP(ABS(L13-P11),Note!$E$1:$F$25,2,FALSE)</f>
        <v>0</v>
      </c>
      <c r="Q13">
        <f t="shared" si="13"/>
        <v>9</v>
      </c>
      <c r="R13" s="2">
        <f>VLOOKUP(ABS(Q13-R11),Note!$E$1:$F$25,2,FALSE)</f>
        <v>0</v>
      </c>
      <c r="S13" s="2">
        <f>VLOOKUP(ABS(Q13-S11),Note!$E$1:$F$25,2,FALSE)</f>
        <v>0</v>
      </c>
      <c r="T13" s="2">
        <f>VLOOKUP(ABS(Q13-T11),Note!$E$1:$F$25,2,FALSE)</f>
        <v>1</v>
      </c>
      <c r="U13" s="2">
        <f>VLOOKUP(ABS(Q13-U11),Note!$E$1:$F$25,2,FALSE)</f>
        <v>0</v>
      </c>
      <c r="V13">
        <f t="shared" si="14"/>
        <v>9</v>
      </c>
      <c r="W13" s="2">
        <f>VLOOKUP(ABS(V13-W11),Note!$E$1:$F$25,2,FALSE)</f>
        <v>0</v>
      </c>
      <c r="X13" s="2">
        <f>VLOOKUP(ABS(V13-X11),Note!$E$1:$F$25,2,FALSE)</f>
        <v>1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9</v>
      </c>
      <c r="AB13" s="2">
        <f>VLOOKUP(ABS(AA13-AB11),Note!$E$1:$F$25,2,FALSE)</f>
        <v>0</v>
      </c>
      <c r="AC13" s="2">
        <f>VLOOKUP(ABS(AA13-AC11),Note!$E$1:$F$25,2,FALSE)</f>
        <v>0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9</v>
      </c>
      <c r="AG13" s="2">
        <f>VLOOKUP(ABS(AF13-AG11),Note!$E$1:$F$25,2,FALSE)</f>
        <v>0</v>
      </c>
      <c r="AH13" s="2">
        <f>VLOOKUP(ABS(AF13-AH11),Note!$E$1:$F$25,2,FALSE)</f>
        <v>1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9</v>
      </c>
      <c r="AL13" s="2">
        <f>VLOOKUP(ABS(AK13-AL11),Note!$E$1:$F$25,2,FALSE)</f>
        <v>0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9</v>
      </c>
      <c r="AQ13" s="2">
        <f>VLOOKUP(ABS(AP13-AQ11),Note!$E$1:$F$25,2,FALSE)</f>
        <v>1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9</v>
      </c>
      <c r="AV13" s="2">
        <f>VLOOKUP(ABS(AU13-AV11),Note!$E$1:$F$25,2,FALSE)</f>
        <v>0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0</v>
      </c>
      <c r="AZ13">
        <f t="shared" si="20"/>
        <v>9</v>
      </c>
      <c r="BA13" s="2">
        <f>VLOOKUP(ABS(AZ13-BA11),Note!$E$1:$F$25,2,FALSE)</f>
        <v>1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1</v>
      </c>
      <c r="BE13">
        <f t="shared" si="21"/>
        <v>9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0</v>
      </c>
    </row>
    <row r="14" spans="1:61">
      <c r="A14" t="str">
        <f>VLOOKUP(まとめ7!$A$1&amp;"aug7",Chords!$A$2:$D$188,3,FALSE)</f>
        <v>C#</v>
      </c>
      <c r="B14">
        <f>VLOOKUP(A14,Note!$A$1:$B$26,2,FALSE)</f>
        <v>1</v>
      </c>
      <c r="C14" s="2">
        <f>VLOOKUP(ABS(B14-C11),Note!$E$1:$F$25,2,FALSE)</f>
        <v>1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0</v>
      </c>
      <c r="G14">
        <f t="shared" si="11"/>
        <v>1</v>
      </c>
      <c r="H14" s="2">
        <f>VLOOKUP(ABS(G14-H11),Note!$E$1:$F$25,2,FALSE)</f>
        <v>0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0</v>
      </c>
      <c r="L14">
        <f t="shared" si="12"/>
        <v>1</v>
      </c>
      <c r="M14" s="2">
        <f>VLOOKUP(ABS(L14-M11),Note!$E$1:$F$25,2,FALSE)</f>
        <v>1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1</v>
      </c>
      <c r="Q14">
        <f t="shared" si="13"/>
        <v>1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0</v>
      </c>
      <c r="U14" s="2">
        <f>VLOOKUP(ABS(Q14-U11),Note!$E$1:$F$25,2,FALSE)</f>
        <v>0</v>
      </c>
      <c r="V14">
        <f t="shared" si="14"/>
        <v>1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0</v>
      </c>
      <c r="Z14" s="2">
        <f>VLOOKUP(ABS(V14-Z11),Note!$E$1:$F$25,2,FALSE)</f>
        <v>1</v>
      </c>
      <c r="AA14">
        <f t="shared" si="15"/>
        <v>1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1</v>
      </c>
      <c r="AE14" s="2">
        <f>VLOOKUP(ABS(AA14-AE11),Note!$E$1:$F$25,2,FALSE)</f>
        <v>0</v>
      </c>
      <c r="AF14">
        <f t="shared" si="16"/>
        <v>1</v>
      </c>
      <c r="AG14" s="2">
        <f>VLOOKUP(ABS(AF14-AG11),Note!$E$1:$F$25,2,FALSE)</f>
        <v>0</v>
      </c>
      <c r="AH14" s="2">
        <f>VLOOKUP(ABS(AF14-AH11),Note!$E$1:$F$25,2,FALSE)</f>
        <v>0</v>
      </c>
      <c r="AI14" s="2">
        <f>VLOOKUP(ABS(AF14-AI11),Note!$E$1:$F$25,2,FALSE)</f>
        <v>0</v>
      </c>
      <c r="AJ14" s="2">
        <f>VLOOKUP(ABS(AF14-AJ11),Note!$E$1:$F$25,2,FALSE)</f>
        <v>0</v>
      </c>
      <c r="AK14">
        <f t="shared" si="17"/>
        <v>1</v>
      </c>
      <c r="AL14" s="2">
        <f>VLOOKUP(ABS(AK14-AL11),Note!$E$1:$F$25,2,FALSE)</f>
        <v>0</v>
      </c>
      <c r="AM14" s="2">
        <f>VLOOKUP(ABS(AK14-AM11),Note!$E$1:$F$25,2,FALSE)</f>
        <v>0</v>
      </c>
      <c r="AN14" s="2">
        <f>VLOOKUP(ABS(AK14-AN11),Note!$E$1:$F$25,2,FALSE)</f>
        <v>1</v>
      </c>
      <c r="AO14" s="2">
        <f>VLOOKUP(ABS(AK14-AO11),Note!$E$1:$F$25,2,FALSE)</f>
        <v>0</v>
      </c>
      <c r="AP14">
        <f t="shared" si="18"/>
        <v>1</v>
      </c>
      <c r="AQ14" s="2">
        <f>VLOOKUP(ABS(AP14-AQ11),Note!$E$1:$F$25,2,FALSE)</f>
        <v>0</v>
      </c>
      <c r="AR14" s="2">
        <f>VLOOKUP(ABS(AP14-AR11),Note!$E$1:$F$25,2,FALSE)</f>
        <v>1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1</v>
      </c>
      <c r="AV14" s="2">
        <f>VLOOKUP(ABS(AU14-AV11),Note!$E$1:$F$25,2,FALSE)</f>
        <v>0</v>
      </c>
      <c r="AW14" s="2">
        <f>VLOOKUP(ABS(AU14-AW11),Note!$E$1:$F$25,2,FALSE)</f>
        <v>0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1</v>
      </c>
      <c r="BA14" s="2">
        <f>VLOOKUP(ABS(AZ14-BA11),Note!$E$1:$F$25,2,FALSE)</f>
        <v>0</v>
      </c>
      <c r="BB14" s="2">
        <f>VLOOKUP(ABS(AZ14-BB11),Note!$E$1:$F$25,2,FALSE)</f>
        <v>1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1</v>
      </c>
      <c r="BF14" s="2">
        <f>VLOOKUP(ABS(BE14-BF11),Note!$E$1:$F$25,2,FALSE)</f>
        <v>0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VLOOKUP(まとめ7!$A$1&amp;"aug7",Chords!$A$2:$D$188,4,FALSE)</f>
        <v>E♭</v>
      </c>
      <c r="B15">
        <f>VLOOKUP(A15,Note!$A$1:$B$26,2,FALSE)</f>
        <v>3</v>
      </c>
      <c r="C15" s="2">
        <f>VLOOKUP(ABS(B15-C11),Note!$E$1:$F$25,2,FALSE)</f>
        <v>0</v>
      </c>
      <c r="D15" s="2">
        <f>VLOOKUP(ABS(B15-D11),Note!$E$1:$F$25,2,FALSE)</f>
        <v>1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3</v>
      </c>
      <c r="H15" s="2">
        <f>VLOOKUP(ABS(G15-H11),Note!$E$1:$F$25,2,FALSE)</f>
        <v>0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3</v>
      </c>
      <c r="M15" s="2">
        <f>VLOOKUP(ABS(L15-M11),Note!$E$1:$F$25,2,FALSE)</f>
        <v>1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3</v>
      </c>
      <c r="R15" s="2">
        <f>VLOOKUP(ABS(Q15-R11),Note!$E$1:$F$25,2,FALSE)</f>
        <v>0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3</v>
      </c>
      <c r="W15" s="2">
        <f>VLOOKUP(ABS(V15-W11),Note!$E$1:$F$25,2,FALSE)</f>
        <v>1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1</v>
      </c>
      <c r="AA15">
        <f t="shared" si="15"/>
        <v>3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0</v>
      </c>
      <c r="AF15">
        <f t="shared" si="16"/>
        <v>3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1</v>
      </c>
      <c r="AK15">
        <f t="shared" si="17"/>
        <v>3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1</v>
      </c>
      <c r="AO15" s="2">
        <f>VLOOKUP(ABS(AK15-AO11),Note!$E$1:$F$25,2,FALSE)</f>
        <v>0</v>
      </c>
      <c r="AP15">
        <f t="shared" si="18"/>
        <v>3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0</v>
      </c>
      <c r="AT15" s="2">
        <f>VLOOKUP(ABS(AP15-AT11),Note!$E$1:$F$25,2,FALSE)</f>
        <v>0</v>
      </c>
      <c r="AU15">
        <f t="shared" si="19"/>
        <v>3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1</v>
      </c>
      <c r="AY15" s="2">
        <f>VLOOKUP(ABS(AU15-AY11),Note!$E$1:$F$25,2,FALSE)</f>
        <v>0</v>
      </c>
      <c r="AZ15">
        <f t="shared" si="20"/>
        <v>3</v>
      </c>
      <c r="BA15" s="2">
        <f>VLOOKUP(ABS(AZ15-BA11),Note!$E$1:$F$25,2,FALSE)</f>
        <v>0</v>
      </c>
      <c r="BB15" s="2">
        <f>VLOOKUP(ABS(AZ15-BB11),Note!$E$1:$F$25,2,FALSE)</f>
        <v>1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3</v>
      </c>
      <c r="BF15" s="2">
        <f>VLOOKUP(ABS(BE15-BF11),Note!$E$1:$F$25,2,FALSE)</f>
        <v>0</v>
      </c>
      <c r="BG15" s="2">
        <f>VLOOKUP(ABS(BE15-BG11),Note!$E$1:$F$25,2,FALSE)</f>
        <v>0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4</v>
      </c>
      <c r="I16">
        <f>SUM(H12:H15,I12:I15,J12:J15,K12:K15)</f>
        <v>1</v>
      </c>
      <c r="N16">
        <f>SUM(M12:M15,N12:N15,O12:O15,P12:P15)</f>
        <v>4</v>
      </c>
      <c r="S16">
        <f>SUM(R12:R15,S12:S15,T12:T15,U12:U15)</f>
        <v>1</v>
      </c>
      <c r="X16">
        <f>SUM(W12:W15,X12:X15,Y12:Y15,Z12:Z15)</f>
        <v>5</v>
      </c>
      <c r="AC16">
        <f>SUM(AB12:AB15,AC12:AC15,AD12:AD15,AE12:AE15)</f>
        <v>1</v>
      </c>
      <c r="AH16">
        <f>SUM(AG12:AG15,AH12:AH15,AI12:AI15,AJ12:AJ15)</f>
        <v>4</v>
      </c>
      <c r="AM16">
        <f>SUM(AL12:AL15,AM12:AM15,AN12:AN15,AO12:AO15)</f>
        <v>2</v>
      </c>
      <c r="AR16">
        <f>SUM(AQ12:AQ15,AR12:AR15,AS12:AS15,AT12:AT15)</f>
        <v>3</v>
      </c>
      <c r="AW16">
        <f>SUM(AV12:AV15,AW12:AW15,AX12:AX15,AY12:AY15)</f>
        <v>2</v>
      </c>
      <c r="BB16">
        <f>SUM(BA12:BA15,BB12:BB15,BC12:BC15,BD12:BD15)</f>
        <v>4</v>
      </c>
      <c r="BG16">
        <f>SUM(BF12:BF15,BG12:BG15,BH12:BH15,BI12:BI15)</f>
        <v>1</v>
      </c>
    </row>
    <row r="17" spans="1:61">
      <c r="A17" s="1" t="str">
        <f>D24&amp;I24&amp;N24&amp;S24&amp;X24&amp;AC24&amp;AH24&amp;AM24&amp;AR24&amp;AW24&amp;BB24&amp;BG24</f>
        <v>505060505060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402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VLOOKUP(まとめ7!$A$1&amp;"aug7",Chords!$A$2:$D$188,2,FALSE)</f>
        <v>A</v>
      </c>
      <c r="B21">
        <f>VLOOKUP(A21,Note!$A$1:$B$26,2,FALSE)</f>
        <v>9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1</v>
      </c>
      <c r="G21">
        <f t="shared" si="22"/>
        <v>9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0</v>
      </c>
      <c r="K21" s="2">
        <f>VLOOKUP(ABS(G21-K19),Note!$E$1:$F$25,2,FALSE)</f>
        <v>0</v>
      </c>
      <c r="L21">
        <f t="shared" si="23"/>
        <v>9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1</v>
      </c>
      <c r="P21" s="2">
        <f>VLOOKUP(ABS(L21-P19),Note!$E$1:$F$25,2,FALSE)</f>
        <v>0</v>
      </c>
      <c r="Q21">
        <f t="shared" si="24"/>
        <v>9</v>
      </c>
      <c r="R21" s="2">
        <f>VLOOKUP(ABS(Q21-R19),Note!$E$1:$F$25,2,FALSE)</f>
        <v>0</v>
      </c>
      <c r="S21" s="2">
        <f>VLOOKUP(ABS(Q21-S19),Note!$E$1:$F$25,2,FALSE)</f>
        <v>0</v>
      </c>
      <c r="T21" s="2">
        <f>VLOOKUP(ABS(Q21-T19),Note!$E$1:$F$25,2,FALSE)</f>
        <v>0</v>
      </c>
      <c r="U21" s="2">
        <f>VLOOKUP(ABS(Q21-U19),Note!$E$1:$F$25,2,FALSE)</f>
        <v>0</v>
      </c>
      <c r="V21">
        <f t="shared" si="25"/>
        <v>9</v>
      </c>
      <c r="W21" s="2">
        <f>VLOOKUP(ABS(V21-W19),Note!$E$1:$F$25,2,FALSE)</f>
        <v>0</v>
      </c>
      <c r="X21" s="2">
        <f>VLOOKUP(ABS(V21-X19),Note!$E$1:$F$25,2,FALSE)</f>
        <v>1</v>
      </c>
      <c r="Y21" s="2">
        <f>VLOOKUP(ABS(V21-Y19),Note!$E$1:$F$25,2,FALSE)</f>
        <v>1</v>
      </c>
      <c r="Z21" s="2">
        <f>VLOOKUP(ABS(V21-Z19),Note!$E$1:$F$25,2,FALSE)</f>
        <v>0</v>
      </c>
      <c r="AA21">
        <f t="shared" si="26"/>
        <v>9</v>
      </c>
      <c r="AB21" s="2">
        <f>VLOOKUP(ABS(AA21-AB19),Note!$E$1:$F$25,2,FALSE)</f>
        <v>0</v>
      </c>
      <c r="AC21" s="2">
        <f>VLOOKUP(ABS(AA21-AC19),Note!$E$1:$F$25,2,FALSE)</f>
        <v>0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9</v>
      </c>
      <c r="AG21" s="2">
        <f>VLOOKUP(ABS(AF21-AG19),Note!$E$1:$F$25,2,FALSE)</f>
        <v>0</v>
      </c>
      <c r="AH21" s="2">
        <f>VLOOKUP(ABS(AF21-AH19),Note!$E$1:$F$25,2,FALSE)</f>
        <v>1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9</v>
      </c>
      <c r="AL21" s="2">
        <f>VLOOKUP(ABS(AK21-AL19),Note!$E$1:$F$25,2,FALSE)</f>
        <v>0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9</v>
      </c>
      <c r="AQ21" s="2">
        <f>VLOOKUP(ABS(AP21-AQ19),Note!$E$1:$F$25,2,FALSE)</f>
        <v>1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9</v>
      </c>
      <c r="AV21" s="2">
        <f>VLOOKUP(ABS(AU21-AV19),Note!$E$1:$F$25,2,FALSE)</f>
        <v>0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0</v>
      </c>
      <c r="AZ21">
        <f t="shared" si="31"/>
        <v>9</v>
      </c>
      <c r="BA21" s="2">
        <f>VLOOKUP(ABS(AZ21-BA19),Note!$E$1:$F$25,2,FALSE)</f>
        <v>1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1</v>
      </c>
      <c r="BE21">
        <f t="shared" si="32"/>
        <v>9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0</v>
      </c>
    </row>
    <row r="22" spans="1:61">
      <c r="A22" t="str">
        <f>VLOOKUP(まとめ7!$A$1&amp;"aug7",Chords!$A$2:$D$188,3,FALSE)</f>
        <v>C#</v>
      </c>
      <c r="B22">
        <f>VLOOKUP(A22,Note!$A$1:$B$26,2,FALSE)</f>
        <v>1</v>
      </c>
      <c r="C22" s="2">
        <f>VLOOKUP(ABS(B22-C19),Note!$E$1:$F$25,2,FALSE)</f>
        <v>1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0</v>
      </c>
      <c r="G22">
        <f t="shared" si="22"/>
        <v>1</v>
      </c>
      <c r="H22" s="2">
        <f>VLOOKUP(ABS(G22-H19),Note!$E$1:$F$25,2,FALSE)</f>
        <v>0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0</v>
      </c>
      <c r="L22">
        <f t="shared" si="23"/>
        <v>1</v>
      </c>
      <c r="M22" s="2">
        <f>VLOOKUP(ABS(L22-M19),Note!$E$1:$F$25,2,FALSE)</f>
        <v>1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1</v>
      </c>
      <c r="Q22">
        <f t="shared" si="24"/>
        <v>1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0</v>
      </c>
      <c r="V22">
        <f t="shared" si="25"/>
        <v>1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0</v>
      </c>
      <c r="Z22" s="2">
        <f>VLOOKUP(ABS(V22-Z19),Note!$E$1:$F$25,2,FALSE)</f>
        <v>1</v>
      </c>
      <c r="AA22">
        <f t="shared" si="26"/>
        <v>1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0</v>
      </c>
      <c r="AE22" s="2">
        <f>VLOOKUP(ABS(AA22-AE19),Note!$E$1:$F$25,2,FALSE)</f>
        <v>0</v>
      </c>
      <c r="AF22">
        <f t="shared" si="27"/>
        <v>1</v>
      </c>
      <c r="AG22" s="2">
        <f>VLOOKUP(ABS(AF22-AG19),Note!$E$1:$F$25,2,FALSE)</f>
        <v>0</v>
      </c>
      <c r="AH22" s="2">
        <f>VLOOKUP(ABS(AF22-AH19),Note!$E$1:$F$25,2,FALSE)</f>
        <v>0</v>
      </c>
      <c r="AI22" s="2">
        <f>VLOOKUP(ABS(AF22-AI19),Note!$E$1:$F$25,2,FALSE)</f>
        <v>1</v>
      </c>
      <c r="AJ22" s="2">
        <f>VLOOKUP(ABS(AF22-AJ19),Note!$E$1:$F$25,2,FALSE)</f>
        <v>0</v>
      </c>
      <c r="AK22">
        <f t="shared" si="28"/>
        <v>1</v>
      </c>
      <c r="AL22" s="2">
        <f>VLOOKUP(ABS(AK22-AL19),Note!$E$1:$F$25,2,FALSE)</f>
        <v>0</v>
      </c>
      <c r="AM22" s="2">
        <f>VLOOKUP(ABS(AK22-AM19),Note!$E$1:$F$25,2,FALSE)</f>
        <v>0</v>
      </c>
      <c r="AN22" s="2">
        <f>VLOOKUP(ABS(AK22-AN19),Note!$E$1:$F$25,2,FALSE)</f>
        <v>0</v>
      </c>
      <c r="AO22" s="2">
        <f>VLOOKUP(ABS(AK22-AO19),Note!$E$1:$F$25,2,FALSE)</f>
        <v>0</v>
      </c>
      <c r="AP22">
        <f t="shared" si="29"/>
        <v>1</v>
      </c>
      <c r="AQ22" s="2">
        <f>VLOOKUP(ABS(AP22-AQ19),Note!$E$1:$F$25,2,FALSE)</f>
        <v>0</v>
      </c>
      <c r="AR22" s="2">
        <f>VLOOKUP(ABS(AP22-AR19),Note!$E$1:$F$25,2,FALSE)</f>
        <v>1</v>
      </c>
      <c r="AS22" s="2">
        <f>VLOOKUP(ABS(AP22-AS19),Note!$E$1:$F$25,2,FALSE)</f>
        <v>1</v>
      </c>
      <c r="AT22" s="2">
        <f>VLOOKUP(ABS(AP22-AT19),Note!$E$1:$F$25,2,FALSE)</f>
        <v>0</v>
      </c>
      <c r="AU22">
        <f t="shared" si="30"/>
        <v>1</v>
      </c>
      <c r="AV22" s="2">
        <f>VLOOKUP(ABS(AU22-AV19),Note!$E$1:$F$25,2,FALSE)</f>
        <v>0</v>
      </c>
      <c r="AW22" s="2">
        <f>VLOOKUP(ABS(AU22-AW19),Note!$E$1:$F$25,2,FALSE)</f>
        <v>0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1</v>
      </c>
      <c r="BA22" s="2">
        <f>VLOOKUP(ABS(AZ22-BA19),Note!$E$1:$F$25,2,FALSE)</f>
        <v>0</v>
      </c>
      <c r="BB22" s="2">
        <f>VLOOKUP(ABS(AZ22-BB19),Note!$E$1:$F$25,2,FALSE)</f>
        <v>1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1</v>
      </c>
      <c r="BF22" s="2">
        <f>VLOOKUP(ABS(BE22-BF19),Note!$E$1:$F$25,2,FALSE)</f>
        <v>0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VLOOKUP(まとめ7!$A$1&amp;"aug7",Chords!$A$2:$D$188,4,FALSE)</f>
        <v>E♭</v>
      </c>
      <c r="B23">
        <f>VLOOKUP(A23,Note!$A$1:$B$26,2,FALSE)</f>
        <v>3</v>
      </c>
      <c r="C23" s="2">
        <f>VLOOKUP(ABS(B23-C19),Note!$E$1:$F$25,2,FALSE)</f>
        <v>0</v>
      </c>
      <c r="D23" s="2">
        <f>VLOOKUP(ABS(B23-D19),Note!$E$1:$F$25,2,FALSE)</f>
        <v>1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3</v>
      </c>
      <c r="H23" s="2">
        <f>VLOOKUP(ABS(G23-H19),Note!$E$1:$F$25,2,FALSE)</f>
        <v>0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3</v>
      </c>
      <c r="M23" s="2">
        <f>VLOOKUP(ABS(L23-M19),Note!$E$1:$F$25,2,FALSE)</f>
        <v>1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3</v>
      </c>
      <c r="R23" s="2">
        <f>VLOOKUP(ABS(Q23-R19),Note!$E$1:$F$25,2,FALSE)</f>
        <v>0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3</v>
      </c>
      <c r="W23" s="2">
        <f>VLOOKUP(ABS(V23-W19),Note!$E$1:$F$25,2,FALSE)</f>
        <v>1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1</v>
      </c>
      <c r="AA23">
        <f t="shared" si="26"/>
        <v>3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0</v>
      </c>
      <c r="AF23">
        <f t="shared" si="27"/>
        <v>3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1</v>
      </c>
      <c r="AK23">
        <f t="shared" si="28"/>
        <v>3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0</v>
      </c>
      <c r="AP23">
        <f t="shared" si="29"/>
        <v>3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1</v>
      </c>
      <c r="AT23" s="2">
        <f>VLOOKUP(ABS(AP23-AT19),Note!$E$1:$F$25,2,FALSE)</f>
        <v>0</v>
      </c>
      <c r="AU23">
        <f t="shared" si="30"/>
        <v>3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0</v>
      </c>
      <c r="AY23" s="2">
        <f>VLOOKUP(ABS(AU23-AY19),Note!$E$1:$F$25,2,FALSE)</f>
        <v>0</v>
      </c>
      <c r="AZ23">
        <f t="shared" si="31"/>
        <v>3</v>
      </c>
      <c r="BA23" s="2">
        <f>VLOOKUP(ABS(AZ23-BA19),Note!$E$1:$F$25,2,FALSE)</f>
        <v>0</v>
      </c>
      <c r="BB23" s="2">
        <f>VLOOKUP(ABS(AZ23-BB19),Note!$E$1:$F$25,2,FALSE)</f>
        <v>1</v>
      </c>
      <c r="BC23" s="2">
        <f>VLOOKUP(ABS(AZ23-BC19),Note!$E$1:$F$25,2,FALSE)</f>
        <v>1</v>
      </c>
      <c r="BD23" s="2">
        <f>VLOOKUP(ABS(AZ23-BD19),Note!$E$1:$F$25,2,FALSE)</f>
        <v>0</v>
      </c>
      <c r="BE23">
        <f t="shared" si="32"/>
        <v>3</v>
      </c>
      <c r="BF23" s="2">
        <f>VLOOKUP(ABS(BE23-BF19),Note!$E$1:$F$25,2,FALSE)</f>
        <v>0</v>
      </c>
      <c r="BG23" s="2">
        <f>VLOOKUP(ABS(BE23-BG19),Note!$E$1:$F$25,2,FALSE)</f>
        <v>0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5</v>
      </c>
      <c r="I24">
        <f>SUM(H20:H23,I20:I23,J20:J23,K20:K23)</f>
        <v>0</v>
      </c>
      <c r="N24">
        <f>SUM(M20:M23,N20:N23,O20:O23,P20:P23)</f>
        <v>5</v>
      </c>
      <c r="S24">
        <f>SUM(R20:R23,S20:S23,T20:T23,U20:U23)</f>
        <v>0</v>
      </c>
      <c r="X24">
        <f>SUM(W20:W23,X20:X23,Y20:Y23,Z20:Z23)</f>
        <v>6</v>
      </c>
      <c r="AC24">
        <f>SUM(AB20:AB23,AC20:AC23,AD20:AD23,AE20:AE23)</f>
        <v>0</v>
      </c>
      <c r="AH24">
        <f>SUM(AG20:AG23,AH20:AH23,AI20:AI23,AJ20:AJ23)</f>
        <v>5</v>
      </c>
      <c r="AM24">
        <f>SUM(AL20:AL23,AM20:AM23,AN20:AN23,AO20:AO23)</f>
        <v>0</v>
      </c>
      <c r="AR24">
        <f>SUM(AQ20:AQ23,AR20:AR23,AS20:AS23,AT20:AT23)</f>
        <v>5</v>
      </c>
      <c r="AW24">
        <f>SUM(AV20:AV23,AW20:AW23,AX20:AX23,AY20:AY23)</f>
        <v>0</v>
      </c>
      <c r="BB24">
        <f>SUM(BA20:BA23,BB20:BB23,BC20:BC23,BD20:BD23)</f>
        <v>6</v>
      </c>
      <c r="BG24">
        <f>SUM(BF20:BF23,BG20:BG23,BH20:BH23,BI20:BI23)</f>
        <v>0</v>
      </c>
    </row>
    <row r="25" spans="1:61">
      <c r="A25" s="1" t="str">
        <f>D32&amp;I32&amp;N32&amp;S32&amp;X32&amp;AC32&amp;AH32&amp;AM32&amp;AR32&amp;AW32&amp;BB32&amp;BG32</f>
        <v>233242332323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403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VLOOKUP(まとめ7!$A$1&amp;"aug7",Chords!$A$2:$D$188,2,FALSE)</f>
        <v>A</v>
      </c>
      <c r="B29">
        <f>VLOOKUP(A29,Note!$A$1:$B$26,2,FALSE)</f>
        <v>9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0</v>
      </c>
      <c r="F29" s="2">
        <f>VLOOKUP(ABS(B29-F27),Note!$E$1:$F$25,2,FALSE)</f>
        <v>1</v>
      </c>
      <c r="G29">
        <f t="shared" si="33"/>
        <v>9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1</v>
      </c>
      <c r="K29" s="2">
        <f>VLOOKUP(ABS(G29-K27),Note!$E$1:$F$25,2,FALSE)</f>
        <v>0</v>
      </c>
      <c r="L29">
        <f t="shared" si="34"/>
        <v>9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0</v>
      </c>
      <c r="P29" s="2">
        <f>VLOOKUP(ABS(L29-P27),Note!$E$1:$F$25,2,FALSE)</f>
        <v>0</v>
      </c>
      <c r="Q29">
        <f t="shared" si="35"/>
        <v>9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1</v>
      </c>
      <c r="U29" s="2">
        <f>VLOOKUP(ABS(Q29-U27),Note!$E$1:$F$25,2,FALSE)</f>
        <v>0</v>
      </c>
      <c r="V29">
        <f t="shared" si="36"/>
        <v>9</v>
      </c>
      <c r="W29" s="2">
        <f>VLOOKUP(ABS(V29-W27),Note!$E$1:$F$25,2,FALSE)</f>
        <v>0</v>
      </c>
      <c r="X29" s="2">
        <f>VLOOKUP(ABS(V29-X27),Note!$E$1:$F$25,2,FALSE)</f>
        <v>0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9</v>
      </c>
      <c r="AB29" s="2">
        <f>VLOOKUP(ABS(AA29-AB27),Note!$E$1:$F$25,2,FALSE)</f>
        <v>0</v>
      </c>
      <c r="AC29" s="2">
        <f>VLOOKUP(ABS(AA29-AC27),Note!$E$1:$F$25,2,FALSE)</f>
        <v>1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9</v>
      </c>
      <c r="AG29" s="2">
        <f>VLOOKUP(ABS(AF29-AG27),Note!$E$1:$F$25,2,FALSE)</f>
        <v>0</v>
      </c>
      <c r="AH29" s="2">
        <f>VLOOKUP(ABS(AF29-AH27),Note!$E$1:$F$25,2,FALSE)</f>
        <v>0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9</v>
      </c>
      <c r="AL29" s="2">
        <f>VLOOKUP(ABS(AK29-AL27),Note!$E$1:$F$25,2,FALSE)</f>
        <v>0</v>
      </c>
      <c r="AM29" s="2">
        <f>VLOOKUP(ABS(AK29-AM27),Note!$E$1:$F$25,2,FALSE)</f>
        <v>1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9</v>
      </c>
      <c r="AQ29" s="2">
        <f>VLOOKUP(ABS(AP29-AQ27),Note!$E$1:$F$25,2,FALSE)</f>
        <v>1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9</v>
      </c>
      <c r="AV29" s="2">
        <f>VLOOKUP(ABS(AU29-AV27),Note!$E$1:$F$25,2,FALSE)</f>
        <v>0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0</v>
      </c>
      <c r="AZ29">
        <f t="shared" si="42"/>
        <v>9</v>
      </c>
      <c r="BA29" s="2">
        <f>VLOOKUP(ABS(AZ29-BA27),Note!$E$1:$F$25,2,FALSE)</f>
        <v>1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1</v>
      </c>
      <c r="BE29">
        <f t="shared" si="43"/>
        <v>9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0</v>
      </c>
    </row>
    <row r="30" spans="1:61">
      <c r="A30" t="str">
        <f>VLOOKUP(まとめ7!$A$1&amp;"aug7",Chords!$A$2:$D$188,3,FALSE)</f>
        <v>C#</v>
      </c>
      <c r="B30">
        <f>VLOOKUP(A30,Note!$A$1:$B$26,2,FALSE)</f>
        <v>1</v>
      </c>
      <c r="C30" s="2">
        <f>VLOOKUP(ABS(B30-C27),Note!$E$1:$F$25,2,FALSE)</f>
        <v>1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0</v>
      </c>
      <c r="G30">
        <f t="shared" si="33"/>
        <v>1</v>
      </c>
      <c r="H30" s="2">
        <f>VLOOKUP(ABS(G30-H27),Note!$E$1:$F$25,2,FALSE)</f>
        <v>0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0</v>
      </c>
      <c r="L30">
        <f t="shared" si="34"/>
        <v>1</v>
      </c>
      <c r="M30" s="2">
        <f>VLOOKUP(ABS(L30-M27),Note!$E$1:$F$25,2,FALSE)</f>
        <v>1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1</v>
      </c>
      <c r="Q30">
        <f t="shared" si="35"/>
        <v>1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0</v>
      </c>
      <c r="U30" s="2">
        <f>VLOOKUP(ABS(Q30-U27),Note!$E$1:$F$25,2,FALSE)</f>
        <v>0</v>
      </c>
      <c r="V30">
        <f t="shared" si="36"/>
        <v>1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0</v>
      </c>
      <c r="Z30" s="2">
        <f>VLOOKUP(ABS(V30-Z27),Note!$E$1:$F$25,2,FALSE)</f>
        <v>1</v>
      </c>
      <c r="AA30">
        <f t="shared" si="37"/>
        <v>1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1</v>
      </c>
      <c r="AE30" s="2">
        <f>VLOOKUP(ABS(AA30-AE27),Note!$E$1:$F$25,2,FALSE)</f>
        <v>0</v>
      </c>
      <c r="AF30">
        <f t="shared" si="38"/>
        <v>1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0</v>
      </c>
      <c r="AJ30" s="2">
        <f>VLOOKUP(ABS(AF30-AJ27),Note!$E$1:$F$25,2,FALSE)</f>
        <v>0</v>
      </c>
      <c r="AK30">
        <f t="shared" si="39"/>
        <v>1</v>
      </c>
      <c r="AL30" s="2">
        <f>VLOOKUP(ABS(AK30-AL27),Note!$E$1:$F$25,2,FALSE)</f>
        <v>0</v>
      </c>
      <c r="AM30" s="2">
        <f>VLOOKUP(ABS(AK30-AM27),Note!$E$1:$F$25,2,FALSE)</f>
        <v>0</v>
      </c>
      <c r="AN30" s="2">
        <f>VLOOKUP(ABS(AK30-AN27),Note!$E$1:$F$25,2,FALSE)</f>
        <v>1</v>
      </c>
      <c r="AO30" s="2">
        <f>VLOOKUP(ABS(AK30-AO27),Note!$E$1:$F$25,2,FALSE)</f>
        <v>0</v>
      </c>
      <c r="AP30">
        <f t="shared" si="40"/>
        <v>1</v>
      </c>
      <c r="AQ30" s="2">
        <f>VLOOKUP(ABS(AP30-AQ27),Note!$E$1:$F$25,2,FALSE)</f>
        <v>0</v>
      </c>
      <c r="AR30" s="2">
        <f>VLOOKUP(ABS(AP30-AR27),Note!$E$1:$F$25,2,FALSE)</f>
        <v>0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1</v>
      </c>
      <c r="AV30" s="2">
        <f>VLOOKUP(ABS(AU30-AV27),Note!$E$1:$F$25,2,FALSE)</f>
        <v>0</v>
      </c>
      <c r="AW30" s="2">
        <f>VLOOKUP(ABS(AU30-AW27),Note!$E$1:$F$25,2,FALSE)</f>
        <v>1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1</v>
      </c>
      <c r="BA30" s="2">
        <f>VLOOKUP(ABS(AZ30-BA27),Note!$E$1:$F$25,2,FALSE)</f>
        <v>0</v>
      </c>
      <c r="BB30" s="2">
        <f>VLOOKUP(ABS(AZ30-BB27),Note!$E$1:$F$25,2,FALSE)</f>
        <v>0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1</v>
      </c>
      <c r="BF30" s="2">
        <f>VLOOKUP(ABS(BE30-BF27),Note!$E$1:$F$25,2,FALSE)</f>
        <v>0</v>
      </c>
      <c r="BG30" s="2">
        <f>VLOOKUP(ABS(BE30-BG27),Note!$E$1:$F$25,2,FALSE)</f>
        <v>1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VLOOKUP(まとめ7!$A$1&amp;"aug7",Chords!$A$2:$D$188,4,FALSE)</f>
        <v>E♭</v>
      </c>
      <c r="B31">
        <f>VLOOKUP(A31,Note!$A$1:$B$26,2,FALSE)</f>
        <v>3</v>
      </c>
      <c r="C31" s="2">
        <f>VLOOKUP(ABS(B31-C27),Note!$E$1:$F$25,2,FALSE)</f>
        <v>0</v>
      </c>
      <c r="D31" s="2">
        <f>VLOOKUP(ABS(B31-D27),Note!$E$1:$F$25,2,FALSE)</f>
        <v>0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3</v>
      </c>
      <c r="H31" s="2">
        <f>VLOOKUP(ABS(G31-H27),Note!$E$1:$F$25,2,FALSE)</f>
        <v>0</v>
      </c>
      <c r="I31" s="2">
        <f>VLOOKUP(ABS(G31-I27),Note!$E$1:$F$25,2,FALSE)</f>
        <v>1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3</v>
      </c>
      <c r="M31" s="2">
        <f>VLOOKUP(ABS(L31-M27),Note!$E$1:$F$25,2,FALSE)</f>
        <v>1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3</v>
      </c>
      <c r="R31" s="2">
        <f>VLOOKUP(ABS(Q31-R27),Note!$E$1:$F$25,2,FALSE)</f>
        <v>0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3</v>
      </c>
      <c r="W31" s="2">
        <f>VLOOKUP(ABS(V31-W27),Note!$E$1:$F$25,2,FALSE)</f>
        <v>1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1</v>
      </c>
      <c r="AA31">
        <f t="shared" si="37"/>
        <v>3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0</v>
      </c>
      <c r="AF31">
        <f t="shared" si="38"/>
        <v>3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1</v>
      </c>
      <c r="AK31">
        <f t="shared" si="39"/>
        <v>3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1</v>
      </c>
      <c r="AO31" s="2">
        <f>VLOOKUP(ABS(AK31-AO27),Note!$E$1:$F$25,2,FALSE)</f>
        <v>0</v>
      </c>
      <c r="AP31">
        <f t="shared" si="40"/>
        <v>3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0</v>
      </c>
      <c r="AT31" s="2">
        <f>VLOOKUP(ABS(AP31-AT27),Note!$E$1:$F$25,2,FALSE)</f>
        <v>0</v>
      </c>
      <c r="AU31">
        <f t="shared" si="41"/>
        <v>3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1</v>
      </c>
      <c r="AY31" s="2">
        <f>VLOOKUP(ABS(AU31-AY27),Note!$E$1:$F$25,2,FALSE)</f>
        <v>0</v>
      </c>
      <c r="AZ31">
        <f t="shared" si="42"/>
        <v>3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3</v>
      </c>
      <c r="BF31" s="2">
        <f>VLOOKUP(ABS(BE31-BF27),Note!$E$1:$F$25,2,FALSE)</f>
        <v>0</v>
      </c>
      <c r="BG31" s="2">
        <f>VLOOKUP(ABS(BE31-BG27),Note!$E$1:$F$25,2,FALSE)</f>
        <v>1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2</v>
      </c>
      <c r="I32">
        <f>SUM(H28:H31,I28:I31,J28:J31,K28:K31)</f>
        <v>3</v>
      </c>
      <c r="N32">
        <f>SUM(M28:M31,N28:N31,O28:O31,P28:P31)</f>
        <v>3</v>
      </c>
      <c r="S32">
        <f>SUM(R28:R31,S28:S31,T28:T31,U28:U31)</f>
        <v>2</v>
      </c>
      <c r="X32">
        <f>SUM(W28:W31,X28:X31,Y28:Y31,Z28:Z31)</f>
        <v>4</v>
      </c>
      <c r="AC32">
        <f>SUM(AB28:AB31,AC28:AC31,AD28:AD31,AE28:AE31)</f>
        <v>2</v>
      </c>
      <c r="AH32">
        <f>SUM(AG28:AG31,AH28:AH31,AI28:AI31,AJ28:AJ31)</f>
        <v>3</v>
      </c>
      <c r="AM32">
        <f>SUM(AL28:AL31,AM28:AM31,AN28:AN31,AO28:AO31)</f>
        <v>3</v>
      </c>
      <c r="AR32">
        <f>SUM(AQ28:AQ31,AR28:AR31,AS28:AS31,AT28:AT31)</f>
        <v>2</v>
      </c>
      <c r="AW32">
        <f>SUM(AV28:AV31,AW28:AW31,AX28:AX31,AY28:AY31)</f>
        <v>3</v>
      </c>
      <c r="BB32">
        <f>SUM(BA28:BA31,BB28:BB31,BC28:BC31,BD28:BD31)</f>
        <v>2</v>
      </c>
      <c r="BG32">
        <f>SUM(BF28:BF31,BG28:BG31,BH28:BH31,BI28:BI31)</f>
        <v>3</v>
      </c>
    </row>
    <row r="33" spans="1:61">
      <c r="A33" s="1" t="str">
        <f>D40&amp;I40&amp;N40&amp;S40&amp;X40&amp;AC40&amp;AH40&amp;AM40&amp;AR40&amp;AW40&amp;BB40&amp;BG40</f>
        <v>324151414142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404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VLOOKUP(まとめ7!$A$1&amp;"aug7",Chords!$A$2:$D$188,2,FALSE)</f>
        <v>A</v>
      </c>
      <c r="B37">
        <f>VLOOKUP(A37,Note!$A$1:$B$26,2,FALSE)</f>
        <v>9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1</v>
      </c>
      <c r="G37">
        <f t="shared" si="44"/>
        <v>9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0</v>
      </c>
      <c r="K37" s="2">
        <f>VLOOKUP(ABS(G37-K35),Note!$E$1:$F$25,2,FALSE)</f>
        <v>0</v>
      </c>
      <c r="L37">
        <f t="shared" si="45"/>
        <v>9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1</v>
      </c>
      <c r="P37" s="2">
        <f>VLOOKUP(ABS(L37-P35),Note!$E$1:$F$25,2,FALSE)</f>
        <v>0</v>
      </c>
      <c r="Q37">
        <f t="shared" si="46"/>
        <v>9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0</v>
      </c>
      <c r="U37" s="2">
        <f>VLOOKUP(ABS(Q37-U35),Note!$E$1:$F$25,2,FALSE)</f>
        <v>0</v>
      </c>
      <c r="V37">
        <f t="shared" si="47"/>
        <v>9</v>
      </c>
      <c r="W37" s="2">
        <f>VLOOKUP(ABS(V37-W35),Note!$E$1:$F$25,2,FALSE)</f>
        <v>0</v>
      </c>
      <c r="X37" s="2">
        <f>VLOOKUP(ABS(V37-X35),Note!$E$1:$F$25,2,FALSE)</f>
        <v>0</v>
      </c>
      <c r="Y37" s="2">
        <f>VLOOKUP(ABS(V37-Y35),Note!$E$1:$F$25,2,FALSE)</f>
        <v>1</v>
      </c>
      <c r="Z37" s="2">
        <f>VLOOKUP(ABS(V37-Z35),Note!$E$1:$F$25,2,FALSE)</f>
        <v>0</v>
      </c>
      <c r="AA37">
        <f t="shared" si="48"/>
        <v>9</v>
      </c>
      <c r="AB37" s="2">
        <f>VLOOKUP(ABS(AA37-AB35),Note!$E$1:$F$25,2,FALSE)</f>
        <v>0</v>
      </c>
      <c r="AC37" s="2">
        <f>VLOOKUP(ABS(AA37-AC35),Note!$E$1:$F$25,2,FALSE)</f>
        <v>1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9</v>
      </c>
      <c r="AG37" s="2">
        <f>VLOOKUP(ABS(AF37-AG35),Note!$E$1:$F$25,2,FALSE)</f>
        <v>0</v>
      </c>
      <c r="AH37" s="2">
        <f>VLOOKUP(ABS(AF37-AH35),Note!$E$1:$F$25,2,FALSE)</f>
        <v>0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9</v>
      </c>
      <c r="AL37" s="2">
        <f>VLOOKUP(ABS(AK37-AL35),Note!$E$1:$F$25,2,FALSE)</f>
        <v>0</v>
      </c>
      <c r="AM37" s="2">
        <f>VLOOKUP(ABS(AK37-AM35),Note!$E$1:$F$25,2,FALSE)</f>
        <v>1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9</v>
      </c>
      <c r="AQ37" s="2">
        <f>VLOOKUP(ABS(AP37-AQ35),Note!$E$1:$F$25,2,FALSE)</f>
        <v>1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9</v>
      </c>
      <c r="AV37" s="2">
        <f>VLOOKUP(ABS(AU37-AV35),Note!$E$1:$F$25,2,FALSE)</f>
        <v>0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0</v>
      </c>
      <c r="AZ37">
        <f t="shared" si="53"/>
        <v>9</v>
      </c>
      <c r="BA37" s="2">
        <f>VLOOKUP(ABS(AZ37-BA35),Note!$E$1:$F$25,2,FALSE)</f>
        <v>1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1</v>
      </c>
      <c r="BE37">
        <f t="shared" si="54"/>
        <v>9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0</v>
      </c>
    </row>
    <row r="38" spans="1:61">
      <c r="A38" t="str">
        <f>VLOOKUP(まとめ7!$A$1&amp;"aug7",Chords!$A$2:$D$188,3,FALSE)</f>
        <v>C#</v>
      </c>
      <c r="B38">
        <f>VLOOKUP(A38,Note!$A$1:$B$26,2,FALSE)</f>
        <v>1</v>
      </c>
      <c r="C38" s="2">
        <f>VLOOKUP(ABS(B38-C35),Note!$E$1:$F$25,2,FALSE)</f>
        <v>1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0</v>
      </c>
      <c r="G38">
        <f t="shared" si="44"/>
        <v>1</v>
      </c>
      <c r="H38" s="2">
        <f>VLOOKUP(ABS(G38-H35),Note!$E$1:$F$25,2,FALSE)</f>
        <v>0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0</v>
      </c>
      <c r="L38">
        <f t="shared" si="45"/>
        <v>1</v>
      </c>
      <c r="M38" s="2">
        <f>VLOOKUP(ABS(L38-M35),Note!$E$1:$F$25,2,FALSE)</f>
        <v>1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1</v>
      </c>
      <c r="Q38">
        <f t="shared" si="46"/>
        <v>1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0</v>
      </c>
      <c r="V38">
        <f t="shared" si="47"/>
        <v>1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0</v>
      </c>
      <c r="Z38" s="2">
        <f>VLOOKUP(ABS(V38-Z35),Note!$E$1:$F$25,2,FALSE)</f>
        <v>1</v>
      </c>
      <c r="AA38">
        <f t="shared" si="48"/>
        <v>1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0</v>
      </c>
      <c r="AE38" s="2">
        <f>VLOOKUP(ABS(AA38-AE35),Note!$E$1:$F$25,2,FALSE)</f>
        <v>0</v>
      </c>
      <c r="AF38">
        <f t="shared" si="49"/>
        <v>1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1</v>
      </c>
      <c r="AJ38" s="2">
        <f>VLOOKUP(ABS(AF38-AJ35),Note!$E$1:$F$25,2,FALSE)</f>
        <v>0</v>
      </c>
      <c r="AK38">
        <f t="shared" si="50"/>
        <v>1</v>
      </c>
      <c r="AL38" s="2">
        <f>VLOOKUP(ABS(AK38-AL35),Note!$E$1:$F$25,2,FALSE)</f>
        <v>0</v>
      </c>
      <c r="AM38" s="2">
        <f>VLOOKUP(ABS(AK38-AM35),Note!$E$1:$F$25,2,FALSE)</f>
        <v>0</v>
      </c>
      <c r="AN38" s="2">
        <f>VLOOKUP(ABS(AK38-AN35),Note!$E$1:$F$25,2,FALSE)</f>
        <v>0</v>
      </c>
      <c r="AO38" s="2">
        <f>VLOOKUP(ABS(AK38-AO35),Note!$E$1:$F$25,2,FALSE)</f>
        <v>0</v>
      </c>
      <c r="AP38">
        <f t="shared" si="51"/>
        <v>1</v>
      </c>
      <c r="AQ38" s="2">
        <f>VLOOKUP(ABS(AP38-AQ35),Note!$E$1:$F$25,2,FALSE)</f>
        <v>0</v>
      </c>
      <c r="AR38" s="2">
        <f>VLOOKUP(ABS(AP38-AR35),Note!$E$1:$F$25,2,FALSE)</f>
        <v>0</v>
      </c>
      <c r="AS38" s="2">
        <f>VLOOKUP(ABS(AP38-AS35),Note!$E$1:$F$25,2,FALSE)</f>
        <v>1</v>
      </c>
      <c r="AT38" s="2">
        <f>VLOOKUP(ABS(AP38-AT35),Note!$E$1:$F$25,2,FALSE)</f>
        <v>0</v>
      </c>
      <c r="AU38">
        <f t="shared" si="52"/>
        <v>1</v>
      </c>
      <c r="AV38" s="2">
        <f>VLOOKUP(ABS(AU38-AV35),Note!$E$1:$F$25,2,FALSE)</f>
        <v>0</v>
      </c>
      <c r="AW38" s="2">
        <f>VLOOKUP(ABS(AU38-AW35),Note!$E$1:$F$25,2,FALSE)</f>
        <v>1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1</v>
      </c>
      <c r="BA38" s="2">
        <f>VLOOKUP(ABS(AZ38-BA35),Note!$E$1:$F$25,2,FALSE)</f>
        <v>0</v>
      </c>
      <c r="BB38" s="2">
        <f>VLOOKUP(ABS(AZ38-BB35),Note!$E$1:$F$25,2,FALSE)</f>
        <v>0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1</v>
      </c>
      <c r="BF38" s="2">
        <f>VLOOKUP(ABS(BE38-BF35),Note!$E$1:$F$25,2,FALSE)</f>
        <v>0</v>
      </c>
      <c r="BG38" s="2">
        <f>VLOOKUP(ABS(BE38-BG35),Note!$E$1:$F$25,2,FALSE)</f>
        <v>1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VLOOKUP(まとめ7!$A$1&amp;"aug7",Chords!$A$2:$D$188,4,FALSE)</f>
        <v>E♭</v>
      </c>
      <c r="B39">
        <f>VLOOKUP(A39,Note!$A$1:$B$26,2,FALSE)</f>
        <v>3</v>
      </c>
      <c r="C39" s="2">
        <f>VLOOKUP(ABS(B39-C35),Note!$E$1:$F$25,2,FALSE)</f>
        <v>0</v>
      </c>
      <c r="D39" s="2">
        <f>VLOOKUP(ABS(B39-D35),Note!$E$1:$F$25,2,FALSE)</f>
        <v>0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3</v>
      </c>
      <c r="H39" s="2">
        <f>VLOOKUP(ABS(G39-H35),Note!$E$1:$F$25,2,FALSE)</f>
        <v>0</v>
      </c>
      <c r="I39" s="2">
        <f>VLOOKUP(ABS(G39-I35),Note!$E$1:$F$25,2,FALSE)</f>
        <v>1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3</v>
      </c>
      <c r="M39" s="2">
        <f>VLOOKUP(ABS(L39-M35),Note!$E$1:$F$25,2,FALSE)</f>
        <v>1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3</v>
      </c>
      <c r="R39" s="2">
        <f>VLOOKUP(ABS(Q39-R35),Note!$E$1:$F$25,2,FALSE)</f>
        <v>0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3</v>
      </c>
      <c r="W39" s="2">
        <f>VLOOKUP(ABS(V39-W35),Note!$E$1:$F$25,2,FALSE)</f>
        <v>1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1</v>
      </c>
      <c r="AA39">
        <f t="shared" si="48"/>
        <v>3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0</v>
      </c>
      <c r="AF39">
        <f t="shared" si="49"/>
        <v>3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1</v>
      </c>
      <c r="AK39">
        <f t="shared" si="50"/>
        <v>3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0</v>
      </c>
      <c r="AP39">
        <f t="shared" si="51"/>
        <v>3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1</v>
      </c>
      <c r="AT39" s="2">
        <f>VLOOKUP(ABS(AP39-AT35),Note!$E$1:$F$25,2,FALSE)</f>
        <v>0</v>
      </c>
      <c r="AU39">
        <f t="shared" si="52"/>
        <v>3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0</v>
      </c>
      <c r="AY39" s="2">
        <f>VLOOKUP(ABS(AU39-AY35),Note!$E$1:$F$25,2,FALSE)</f>
        <v>0</v>
      </c>
      <c r="AZ39">
        <f t="shared" si="53"/>
        <v>3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1</v>
      </c>
      <c r="BD39" s="2">
        <f>VLOOKUP(ABS(AZ39-BD35),Note!$E$1:$F$25,2,FALSE)</f>
        <v>0</v>
      </c>
      <c r="BE39">
        <f t="shared" si="54"/>
        <v>3</v>
      </c>
      <c r="BF39" s="2">
        <f>VLOOKUP(ABS(BE39-BF35),Note!$E$1:$F$25,2,FALSE)</f>
        <v>0</v>
      </c>
      <c r="BG39" s="2">
        <f>VLOOKUP(ABS(BE39-BG35),Note!$E$1:$F$25,2,FALSE)</f>
        <v>1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3</v>
      </c>
      <c r="I40">
        <f>SUM(H36:H39,I36:I39,J36:J39,K36:K39)</f>
        <v>2</v>
      </c>
      <c r="N40">
        <f>SUM(M36:M39,N36:N39,O36:O39,P36:P39)</f>
        <v>4</v>
      </c>
      <c r="S40">
        <f>SUM(R36:R39,S36:S39,T36:T39,U36:U39)</f>
        <v>1</v>
      </c>
      <c r="X40">
        <f>SUM(W36:W39,X36:X39,Y36:Y39,Z36:Z39)</f>
        <v>5</v>
      </c>
      <c r="AC40">
        <f>SUM(AB36:AB39,AC36:AC39,AD36:AD39,AE36:AE39)</f>
        <v>1</v>
      </c>
      <c r="AH40">
        <f>SUM(AG36:AG39,AH36:AH39,AI36:AI39,AJ36:AJ39)</f>
        <v>4</v>
      </c>
      <c r="AM40">
        <f>SUM(AL36:AL39,AM36:AM39,AN36:AN39,AO36:AO39)</f>
        <v>1</v>
      </c>
      <c r="AR40">
        <f>SUM(AQ36:AQ39,AR36:AR39,AS36:AS39,AT36:AT39)</f>
        <v>4</v>
      </c>
      <c r="AW40">
        <f>SUM(AV36:AV39,AW36:AW39,AX36:AX39,AY36:AY39)</f>
        <v>1</v>
      </c>
      <c r="BB40">
        <f>SUM(BA36:BA39,BB36:BB39,BC36:BC39,BD36:BD39)</f>
        <v>4</v>
      </c>
      <c r="BG40">
        <f>SUM(BF36:BF39,BG36:BG39,BH36:BH39,BI36:BI39)</f>
        <v>2</v>
      </c>
    </row>
    <row r="41" spans="1:61">
      <c r="A41" s="1" t="str">
        <f>D48&amp;I48&amp;N48&amp;S48&amp;X48&amp;AC48&amp;AH48&amp;AM48&amp;AR48&amp;AW48&amp;BB48&amp;BG48</f>
        <v>2332／／／／／／／／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405</v>
      </c>
      <c r="V41" s="1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</row>
    <row r="42" spans="3:6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3:61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  <row r="45" spans="1:61">
      <c r="A45" t="str">
        <f>VLOOKUP(まとめ7!$A$1&amp;"aug7",Chords!$A$2:$D$188,2,FALSE)</f>
        <v>A</v>
      </c>
      <c r="B45">
        <f>VLOOKUP(A45,Note!$A$1:$B$26,2,FALSE)</f>
        <v>9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0</v>
      </c>
      <c r="G45">
        <f t="shared" si="55"/>
        <v>9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0</v>
      </c>
      <c r="K45" s="2">
        <f>VLOOKUP(ABS(G45-K43),Note!$E$1:$F$25,2,FALSE)</f>
        <v>1</v>
      </c>
      <c r="L45">
        <f t="shared" si="56"/>
        <v>9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1</v>
      </c>
      <c r="P45" s="2">
        <f>VLOOKUP(ABS(L45-P43),Note!$E$1:$F$25,2,FALSE)</f>
        <v>0</v>
      </c>
      <c r="Q45">
        <f t="shared" si="57"/>
        <v>9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0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1">
      <c r="A46" t="str">
        <f>VLOOKUP(まとめ7!$A$1&amp;"aug7",Chords!$A$2:$D$188,3,FALSE)</f>
        <v>C#</v>
      </c>
      <c r="B46">
        <f>VLOOKUP(A46,Note!$A$1:$B$26,2,FALSE)</f>
        <v>1</v>
      </c>
      <c r="C46" s="2">
        <f>VLOOKUP(ABS(B46-C43),Note!$E$1:$F$25,2,FALSE)</f>
        <v>1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1</v>
      </c>
      <c r="H46" s="2">
        <f>VLOOKUP(ABS(G46-H43),Note!$E$1:$F$25,2,FALSE)</f>
        <v>0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0</v>
      </c>
      <c r="L46">
        <f t="shared" si="56"/>
        <v>1</v>
      </c>
      <c r="M46" s="2">
        <f>VLOOKUP(ABS(L46-M43),Note!$E$1:$F$25,2,FALSE)</f>
        <v>1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0</v>
      </c>
      <c r="Q46">
        <f t="shared" si="57"/>
        <v>1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</row>
    <row r="47" spans="1:61">
      <c r="A47" t="str">
        <f>VLOOKUP(まとめ7!$A$1&amp;"aug7",Chords!$A$2:$D$188,4,FALSE)</f>
        <v>E♭</v>
      </c>
      <c r="B47">
        <f>VLOOKUP(A47,Note!$A$1:$B$26,2,FALSE)</f>
        <v>3</v>
      </c>
      <c r="C47" s="2">
        <f>VLOOKUP(ABS(B47-C43),Note!$E$1:$F$25,2,FALSE)</f>
        <v>0</v>
      </c>
      <c r="D47" s="2">
        <f>VLOOKUP(ABS(B47-D43),Note!$E$1:$F$25,2,FALSE)</f>
        <v>0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3</v>
      </c>
      <c r="H47" s="2">
        <f>VLOOKUP(ABS(G47-H43),Note!$E$1:$F$25,2,FALSE)</f>
        <v>0</v>
      </c>
      <c r="I47" s="2">
        <f>VLOOKUP(ABS(G47-I43),Note!$E$1:$F$25,2,FALSE)</f>
        <v>1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3</v>
      </c>
      <c r="M47" s="2">
        <f>VLOOKUP(ABS(L47-M43),Note!$E$1:$F$25,2,FALSE)</f>
        <v>1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3</v>
      </c>
      <c r="R47" s="2">
        <f>VLOOKUP(ABS(Q47-R43),Note!$E$1:$F$25,2,FALSE)</f>
        <v>0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</row>
    <row r="48" spans="4:64">
      <c r="D48">
        <f>SUM(C44:C47,D44:D47,E44:E47,F44:F47)</f>
        <v>2</v>
      </c>
      <c r="I48">
        <f>SUM(H44:H47,I44:I47,J44:J47,K44:K47)</f>
        <v>3</v>
      </c>
      <c r="N48">
        <f>SUM(M44:M47,N44:N47,O44:O47,P44:P47)</f>
        <v>3</v>
      </c>
      <c r="S48">
        <f>SUM(R44:R47,S44:S47,T44:T47,U44:U47)</f>
        <v>2</v>
      </c>
      <c r="W48" s="3"/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  <c r="BI48" s="3"/>
      <c r="BJ48" s="3"/>
      <c r="BK48" s="3"/>
      <c r="BL48" s="3"/>
    </row>
    <row r="49" spans="1:61">
      <c r="A49" s="1" t="str">
        <f>D56&amp;I56&amp;N56&amp;S56&amp;X56&amp;AC56&amp;AH56&amp;AM56&amp;AR56&amp;AW56&amp;BB56&amp;BG56</f>
        <v>505060605050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406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VLOOKUP(まとめ7!$A$1&amp;"aug7",Chords!$A$2:$D$188,2,FALSE)</f>
        <v>A</v>
      </c>
      <c r="B53">
        <f>VLOOKUP(A53,Note!$A$1:$B$26,2,FALSE)</f>
        <v>9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1</v>
      </c>
      <c r="F53" s="2">
        <f>VLOOKUP(ABS(B53-F51),Note!$E$1:$F$25,2,FALSE)</f>
        <v>1</v>
      </c>
      <c r="G53">
        <f t="shared" si="58"/>
        <v>9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0</v>
      </c>
      <c r="K53" s="2">
        <f>VLOOKUP(ABS(G53-K51),Note!$E$1:$F$25,2,FALSE)</f>
        <v>0</v>
      </c>
      <c r="L53">
        <f t="shared" si="59"/>
        <v>9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1</v>
      </c>
      <c r="P53" s="2">
        <f>VLOOKUP(ABS(L53-P51),Note!$E$1:$F$25,2,FALSE)</f>
        <v>0</v>
      </c>
      <c r="Q53">
        <f t="shared" si="60"/>
        <v>9</v>
      </c>
      <c r="R53" s="2">
        <f>VLOOKUP(ABS(Q53-R51),Note!$E$1:$F$25,2,FALSE)</f>
        <v>0</v>
      </c>
      <c r="S53" s="2">
        <f>VLOOKUP(ABS(Q53-S51),Note!$E$1:$F$25,2,FALSE)</f>
        <v>0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9</v>
      </c>
      <c r="W53" s="2">
        <f>VLOOKUP(ABS(V53-W51),Note!$E$1:$F$25,2,FALSE)</f>
        <v>0</v>
      </c>
      <c r="X53" s="2">
        <f>VLOOKUP(ABS(V53-X51),Note!$E$1:$F$25,2,FALSE)</f>
        <v>1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9</v>
      </c>
      <c r="AB53" s="2">
        <f>VLOOKUP(ABS(AA53-AB51),Note!$E$1:$F$25,2,FALSE)</f>
        <v>0</v>
      </c>
      <c r="AC53" s="2">
        <f>VLOOKUP(ABS(AA53-AC51),Note!$E$1:$F$25,2,FALSE)</f>
        <v>0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9</v>
      </c>
      <c r="AG53" s="2">
        <f>VLOOKUP(ABS(AF53-AG51),Note!$E$1:$F$25,2,FALSE)</f>
        <v>0</v>
      </c>
      <c r="AH53" s="2">
        <f>VLOOKUP(ABS(AF53-AH51),Note!$E$1:$F$25,2,FALSE)</f>
        <v>1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9</v>
      </c>
      <c r="AL53" s="2">
        <f>VLOOKUP(ABS(AK53-AL51),Note!$E$1:$F$25,2,FALSE)</f>
        <v>0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9</v>
      </c>
      <c r="AQ53" s="2">
        <f>VLOOKUP(ABS(AP53-AQ51),Note!$E$1:$F$25,2,FALSE)</f>
        <v>1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9</v>
      </c>
      <c r="AV53" s="2">
        <f>VLOOKUP(ABS(AU53-AV51),Note!$E$1:$F$25,2,FALSE)</f>
        <v>0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0</v>
      </c>
      <c r="AZ53">
        <f t="shared" si="67"/>
        <v>9</v>
      </c>
      <c r="BA53" s="2">
        <f>VLOOKUP(ABS(AZ53-BA51),Note!$E$1:$F$25,2,FALSE)</f>
        <v>1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1</v>
      </c>
      <c r="BE53">
        <f t="shared" si="68"/>
        <v>9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0</v>
      </c>
      <c r="BI53" s="2">
        <f>VLOOKUP(ABS(BE53-BI51),Note!$E$1:$F$25,2,FALSE)</f>
        <v>0</v>
      </c>
    </row>
    <row r="54" spans="1:61">
      <c r="A54" t="str">
        <f>VLOOKUP(まとめ7!$A$1&amp;"aug7",Chords!$A$2:$D$188,3,FALSE)</f>
        <v>C#</v>
      </c>
      <c r="B54">
        <f>VLOOKUP(A54,Note!$A$1:$B$26,2,FALSE)</f>
        <v>1</v>
      </c>
      <c r="C54" s="2">
        <f>VLOOKUP(ABS(B54-C51),Note!$E$1:$F$25,2,FALSE)</f>
        <v>1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0</v>
      </c>
      <c r="G54">
        <f t="shared" si="58"/>
        <v>1</v>
      </c>
      <c r="H54" s="2">
        <f>VLOOKUP(ABS(G54-H51),Note!$E$1:$F$25,2,FALSE)</f>
        <v>0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0</v>
      </c>
      <c r="L54">
        <f t="shared" si="59"/>
        <v>1</v>
      </c>
      <c r="M54" s="2">
        <f>VLOOKUP(ABS(L54-M51),Note!$E$1:$F$25,2,FALSE)</f>
        <v>1</v>
      </c>
      <c r="N54" s="2">
        <f>VLOOKUP(ABS(L54-N51),Note!$E$1:$F$25,2,FALSE)</f>
        <v>0</v>
      </c>
      <c r="O54" s="2">
        <f>VLOOKUP(ABS(L54-O51),Note!$E$1:$F$25,2,FALSE)</f>
        <v>0</v>
      </c>
      <c r="P54" s="2">
        <f>VLOOKUP(ABS(L54-P51),Note!$E$1:$F$25,2,FALSE)</f>
        <v>1</v>
      </c>
      <c r="Q54">
        <f t="shared" si="60"/>
        <v>1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0</v>
      </c>
      <c r="U54" s="2">
        <f>VLOOKUP(ABS(Q54-U51),Note!$E$1:$F$25,2,FALSE)</f>
        <v>0</v>
      </c>
      <c r="V54">
        <f t="shared" si="61"/>
        <v>1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1</v>
      </c>
      <c r="Z54" s="2">
        <f>VLOOKUP(ABS(V54-Z51),Note!$E$1:$F$25,2,FALSE)</f>
        <v>1</v>
      </c>
      <c r="AA54">
        <f t="shared" si="62"/>
        <v>1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0</v>
      </c>
      <c r="AE54" s="2">
        <f>VLOOKUP(ABS(AA54-AE51),Note!$E$1:$F$25,2,FALSE)</f>
        <v>0</v>
      </c>
      <c r="AF54">
        <f t="shared" si="63"/>
        <v>1</v>
      </c>
      <c r="AG54" s="2">
        <f>VLOOKUP(ABS(AF54-AG51),Note!$E$1:$F$25,2,FALSE)</f>
        <v>0</v>
      </c>
      <c r="AH54" s="2">
        <f>VLOOKUP(ABS(AF54-AH51),Note!$E$1:$F$25,2,FALSE)</f>
        <v>0</v>
      </c>
      <c r="AI54" s="2">
        <f>VLOOKUP(ABS(AF54-AI51),Note!$E$1:$F$25,2,FALSE)</f>
        <v>1</v>
      </c>
      <c r="AJ54" s="2">
        <f>VLOOKUP(ABS(AF54-AJ51),Note!$E$1:$F$25,2,FALSE)</f>
        <v>0</v>
      </c>
      <c r="AK54">
        <f t="shared" si="64"/>
        <v>1</v>
      </c>
      <c r="AL54" s="2">
        <f>VLOOKUP(ABS(AK54-AL51),Note!$E$1:$F$25,2,FALSE)</f>
        <v>0</v>
      </c>
      <c r="AM54" s="2">
        <f>VLOOKUP(ABS(AK54-AM51),Note!$E$1:$F$25,2,FALSE)</f>
        <v>0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1</v>
      </c>
      <c r="AQ54" s="2">
        <f>VLOOKUP(ABS(AP54-AQ51),Note!$E$1:$F$25,2,FALSE)</f>
        <v>0</v>
      </c>
      <c r="AR54" s="2">
        <f>VLOOKUP(ABS(AP54-AR51),Note!$E$1:$F$25,2,FALSE)</f>
        <v>1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1</v>
      </c>
      <c r="AV54" s="2">
        <f>VLOOKUP(ABS(AU54-AV51),Note!$E$1:$F$25,2,FALSE)</f>
        <v>0</v>
      </c>
      <c r="AW54" s="2">
        <f>VLOOKUP(ABS(AU54-AW51),Note!$E$1:$F$25,2,FALSE)</f>
        <v>0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1</v>
      </c>
      <c r="BA54" s="2">
        <f>VLOOKUP(ABS(AZ54-BA51),Note!$E$1:$F$25,2,FALSE)</f>
        <v>0</v>
      </c>
      <c r="BB54" s="2">
        <f>VLOOKUP(ABS(AZ54-BB51),Note!$E$1:$F$25,2,FALSE)</f>
        <v>1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1</v>
      </c>
      <c r="BF54" s="2">
        <f>VLOOKUP(ABS(BE54-BF51),Note!$E$1:$F$25,2,FALSE)</f>
        <v>0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VLOOKUP(まとめ7!$A$1&amp;"aug7",Chords!$A$2:$D$188,4,FALSE)</f>
        <v>E♭</v>
      </c>
      <c r="B55">
        <f>VLOOKUP(A55,Note!$A$1:$B$26,2,FALSE)</f>
        <v>3</v>
      </c>
      <c r="C55" s="2">
        <f>VLOOKUP(ABS(B55-C51),Note!$E$1:$F$25,2,FALSE)</f>
        <v>0</v>
      </c>
      <c r="D55" s="2">
        <f>VLOOKUP(ABS(B55-D51),Note!$E$1:$F$25,2,FALSE)</f>
        <v>1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3</v>
      </c>
      <c r="H55" s="2">
        <f>VLOOKUP(ABS(G55-H51),Note!$E$1:$F$25,2,FALSE)</f>
        <v>0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3</v>
      </c>
      <c r="M55" s="2">
        <f>VLOOKUP(ABS(L55-M51),Note!$E$1:$F$25,2,FALSE)</f>
        <v>1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3</v>
      </c>
      <c r="R55" s="2">
        <f>VLOOKUP(ABS(Q55-R51),Note!$E$1:$F$25,2,FALSE)</f>
        <v>0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3</v>
      </c>
      <c r="W55" s="2">
        <f>VLOOKUP(ABS(V55-W51),Note!$E$1:$F$25,2,FALSE)</f>
        <v>1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1</v>
      </c>
      <c r="AA55">
        <f t="shared" si="62"/>
        <v>3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0</v>
      </c>
      <c r="AF55">
        <f t="shared" si="63"/>
        <v>3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1</v>
      </c>
      <c r="AJ55" s="2">
        <f>VLOOKUP(ABS(AF55-AJ51),Note!$E$1:$F$25,2,FALSE)</f>
        <v>1</v>
      </c>
      <c r="AK55">
        <f t="shared" si="64"/>
        <v>3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0</v>
      </c>
      <c r="AO55" s="2">
        <f>VLOOKUP(ABS(AK55-AO51),Note!$E$1:$F$25,2,FALSE)</f>
        <v>0</v>
      </c>
      <c r="AP55">
        <f t="shared" si="65"/>
        <v>3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1</v>
      </c>
      <c r="AT55" s="2">
        <f>VLOOKUP(ABS(AP55-AT51),Note!$E$1:$F$25,2,FALSE)</f>
        <v>0</v>
      </c>
      <c r="AU55">
        <f t="shared" si="66"/>
        <v>3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3</v>
      </c>
      <c r="BA55" s="2">
        <f>VLOOKUP(ABS(AZ55-BA51),Note!$E$1:$F$25,2,FALSE)</f>
        <v>0</v>
      </c>
      <c r="BB55" s="2">
        <f>VLOOKUP(ABS(AZ55-BB51),Note!$E$1:$F$25,2,FALSE)</f>
        <v>1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3</v>
      </c>
      <c r="BF55" s="2">
        <f>VLOOKUP(ABS(BE55-BF51),Note!$E$1:$F$25,2,FALSE)</f>
        <v>0</v>
      </c>
      <c r="BG55" s="2">
        <f>VLOOKUP(ABS(BE55-BG51),Note!$E$1:$F$25,2,FALSE)</f>
        <v>0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5</v>
      </c>
      <c r="I56">
        <f>SUM(H52:H55,I52:I55,J52:J55,K52:K55)</f>
        <v>0</v>
      </c>
      <c r="N56">
        <f>SUM(M52:M55,N52:N55,O52:O55,P52:P55)</f>
        <v>5</v>
      </c>
      <c r="S56">
        <f>SUM(R52:R55,S52:S55,T52:T55,U52:U55)</f>
        <v>0</v>
      </c>
      <c r="X56">
        <f>SUM(W52:W55,X52:X55,Y52:Y55,Z52:Z55)</f>
        <v>6</v>
      </c>
      <c r="AC56">
        <f>SUM(AB52:AB55,AC52:AC55,AD52:AD55,AE52:AE55)</f>
        <v>0</v>
      </c>
      <c r="AH56">
        <f>SUM(AG52:AG55,AH52:AH55,AI52:AI55,AJ52:AJ55)</f>
        <v>6</v>
      </c>
      <c r="AM56">
        <f>SUM(AL52:AL55,AM52:AM55,AN52:AN55,AO52:AO55)</f>
        <v>0</v>
      </c>
      <c r="AR56">
        <f>SUM(AQ52:AQ55,AR52:AR55,AS52:AS55,AT52:AT55)</f>
        <v>5</v>
      </c>
      <c r="AW56">
        <f>SUM(AV52:AV55,AW52:AW55,AX52:AX55,AY52:AY55)</f>
        <v>0</v>
      </c>
      <c r="BB56">
        <f>SUM(BA52:BA55,BB52:BB55,BC52:BC55,BD52:BD55)</f>
        <v>5</v>
      </c>
      <c r="BG56">
        <f>SUM(BF52:BF55,BG52:BG55,BH52:BH55,BI52:BI55)</f>
        <v>0</v>
      </c>
    </row>
    <row r="57" spans="2:5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2:52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2:5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22:52"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2" spans="2:2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2:51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2:5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22:51"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22:51"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</row>
    <row r="67" spans="2:5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</row>
    <row r="68" spans="2:2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2:21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2:21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</sheetData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7" workbookViewId="0">
      <selection activeCell="AH72" sqref="AH72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243252533425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407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VLOOKUP(まとめ7!$A$1&amp;"△7",Chords!$A$2:$D$188,2,FALSE)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VLOOKUP(まとめ7!$A$1&amp;"△7",Chords!$A$2:$D$188,3,FALSE)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VLOOKUP(まとめ7!$A$1&amp;"△7",Chords!$A$2:$D$188,4,FALSE)</f>
        <v>E</v>
      </c>
      <c r="B7">
        <f>VLOOKUP(A7,Note!$A$1:$B$26,2,FALSE)</f>
        <v>4</v>
      </c>
      <c r="C7" s="2">
        <f>VLOOKUP(ABS(B7-C3),Note!$E$1:$F$25,2,FALSE)</f>
        <v>0</v>
      </c>
      <c r="D7" s="2">
        <f>VLOOKUP(ABS(B7-D3),Note!$E$1:$F$25,2,FALSE)</f>
        <v>0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4</v>
      </c>
      <c r="H7" s="2">
        <f>VLOOKUP(ABS(G7-H3),Note!$E$1:$F$25,2,FALSE)</f>
        <v>0</v>
      </c>
      <c r="I7" s="2">
        <f>VLOOKUP(ABS(G7-I3),Note!$E$1:$F$25,2,FALSE)</f>
        <v>1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4</v>
      </c>
      <c r="M7" s="2">
        <f>VLOOKUP(ABS(L7-M3),Note!$E$1:$F$25,2,FALSE)</f>
        <v>0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4</v>
      </c>
      <c r="R7" s="2">
        <f>VLOOKUP(ABS(Q7-R3),Note!$E$1:$F$25,2,FALSE)</f>
        <v>1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0</v>
      </c>
      <c r="V7">
        <f t="shared" si="3"/>
        <v>4</v>
      </c>
      <c r="W7" s="2">
        <f>VLOOKUP(ABS(V7-W3),Note!$E$1:$F$25,2,FALSE)</f>
        <v>0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1</v>
      </c>
      <c r="AA7">
        <f t="shared" si="4"/>
        <v>4</v>
      </c>
      <c r="AB7" s="2">
        <f>VLOOKUP(ABS(AA7-AB3),Note!$E$1:$F$25,2,FALSE)</f>
        <v>1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0</v>
      </c>
      <c r="AF7">
        <f t="shared" si="5"/>
        <v>4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1</v>
      </c>
      <c r="AK7">
        <f t="shared" si="6"/>
        <v>4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0</v>
      </c>
      <c r="AO7" s="2">
        <f>VLOOKUP(ABS(AK7-AO3),Note!$E$1:$F$25,2,FALSE)</f>
        <v>0</v>
      </c>
      <c r="AP7">
        <f t="shared" si="7"/>
        <v>4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1</v>
      </c>
      <c r="AT7" s="2">
        <f>VLOOKUP(ABS(AP7-AT3),Note!$E$1:$F$25,2,FALSE)</f>
        <v>0</v>
      </c>
      <c r="AU7">
        <f t="shared" si="8"/>
        <v>4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0</v>
      </c>
      <c r="AY7" s="2">
        <f>VLOOKUP(ABS(AU7-AY3),Note!$E$1:$F$25,2,FALSE)</f>
        <v>0</v>
      </c>
      <c r="AZ7">
        <f t="shared" si="9"/>
        <v>4</v>
      </c>
      <c r="BA7" s="2">
        <f>VLOOKUP(ABS(AZ7-BA3),Note!$E$1:$F$25,2,FALSE)</f>
        <v>0</v>
      </c>
      <c r="BB7" s="2">
        <f>VLOOKUP(ABS(AZ7-BB3),Note!$E$1:$F$25,2,FALSE)</f>
        <v>0</v>
      </c>
      <c r="BC7" s="2">
        <f>VLOOKUP(ABS(AZ7-BC3),Note!$E$1:$F$25,2,FALSE)</f>
        <v>1</v>
      </c>
      <c r="BD7" s="2">
        <f>VLOOKUP(ABS(AZ7-BD3),Note!$E$1:$F$25,2,FALSE)</f>
        <v>0</v>
      </c>
      <c r="BE7">
        <f t="shared" si="10"/>
        <v>4</v>
      </c>
      <c r="BF7" s="2">
        <f>VLOOKUP(ABS(BE7-BF3),Note!$E$1:$F$25,2,FALSE)</f>
        <v>0</v>
      </c>
      <c r="BG7" s="2">
        <f>VLOOKUP(ABS(BE7-BG3),Note!$E$1:$F$25,2,FALSE)</f>
        <v>1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2</v>
      </c>
      <c r="I9">
        <f>SUM(H4:H8,I4:I8,J4:J8,K4:K8)</f>
        <v>4</v>
      </c>
      <c r="N9">
        <f>SUM(M4:M8,N4:N8,O4:O8,P4:P8)</f>
        <v>3</v>
      </c>
      <c r="S9">
        <f>SUM(R4:R8,S4:S8,T4:T8,U4:U8)</f>
        <v>2</v>
      </c>
      <c r="X9">
        <f>SUM(W4:W8,X4:X8,Y4:Y8,Z4:Z8)</f>
        <v>5</v>
      </c>
      <c r="AC9">
        <f>SUM(AB4:AB8,AC4:AC8,AD4:AD8,AE4:AE8)</f>
        <v>2</v>
      </c>
      <c r="AH9">
        <f>SUM(AG4:AG8,AH4:AH8,AI4:AI8,AJ4:AJ8)</f>
        <v>5</v>
      </c>
      <c r="AM9">
        <f>SUM(AL4:AL8,AM4:AM8,AN4:AN8,AO4:AO8)</f>
        <v>3</v>
      </c>
      <c r="AR9">
        <f>SUM(AQ4:AQ8,AR4:AR8,AS4:AS8,AT4:AT8)</f>
        <v>3</v>
      </c>
      <c r="AW9">
        <f>SUM(AV4:AV8,AW4:AW8,AX4:AX8,AY4:AY8)</f>
        <v>4</v>
      </c>
      <c r="BB9">
        <f>SUM(BA4:BA8,BB4:BB8,BC4:BC8,BD4:BD8)</f>
        <v>2</v>
      </c>
      <c r="BG9">
        <f>SUM(BF4:BF8,BG4:BG8,BH4:BH8,BI4:BI8)</f>
        <v>5</v>
      </c>
    </row>
    <row r="10" spans="1:61">
      <c r="A10" s="1" t="str">
        <f>D18&amp;I18&amp;N18&amp;S18&amp;X18&amp;AC18&amp;AH18&amp;AM18&amp;AR18&amp;AW18&amp;BB18&amp;BG18</f>
        <v>252342525244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408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0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5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0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VLOOKUP(まとめ7!$A$1&amp;"△7",Chords!$A$2:$D$188,2,FALSE)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VLOOKUP(まとめ7!$A$1&amp;"△7",Chords!$A$2:$D$188,3,FALSE)</f>
        <v>C</v>
      </c>
      <c r="B15">
        <f>VLOOKUP(A15,Note!$A$1:$B$26,2,FALSE)</f>
        <v>0</v>
      </c>
      <c r="C15" s="2">
        <f>VLOOKUP(ABS(B15-C12),Note!$E$1:$F$25,2,FALSE)</f>
        <v>0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0</v>
      </c>
      <c r="H15" s="2">
        <f>VLOOKUP(ABS(G15-H12),Note!$E$1:$F$25,2,FALSE)</f>
        <v>1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1</v>
      </c>
      <c r="L15">
        <f t="shared" si="12"/>
        <v>0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0</v>
      </c>
      <c r="Q15">
        <f t="shared" si="13"/>
        <v>0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1</v>
      </c>
      <c r="V15">
        <f t="shared" si="14"/>
        <v>0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1</v>
      </c>
      <c r="Z15" s="2">
        <f>VLOOKUP(ABS(V15-Z12),Note!$E$1:$F$25,2,FALSE)</f>
        <v>0</v>
      </c>
      <c r="AA15">
        <f t="shared" si="15"/>
        <v>0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0</v>
      </c>
      <c r="AE15" s="2">
        <f>VLOOKUP(ABS(AA15-AE12),Note!$E$1:$F$25,2,FALSE)</f>
        <v>0</v>
      </c>
      <c r="AF15">
        <f t="shared" si="16"/>
        <v>0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1</v>
      </c>
      <c r="AJ15" s="2">
        <f>VLOOKUP(ABS(AF15-AJ12),Note!$E$1:$F$25,2,FALSE)</f>
        <v>0</v>
      </c>
      <c r="AK15">
        <f t="shared" si="17"/>
        <v>0</v>
      </c>
      <c r="AL15" s="2">
        <f>VLOOKUP(ABS(AK15-AL12),Note!$E$1:$F$25,2,FALSE)</f>
        <v>0</v>
      </c>
      <c r="AM15" s="2">
        <f>VLOOKUP(ABS(AK15-AM12),Note!$E$1:$F$25,2,FALSE)</f>
        <v>1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0</v>
      </c>
      <c r="AQ15" s="2">
        <f>VLOOKUP(ABS(AP15-AQ12),Note!$E$1:$F$25,2,FALSE)</f>
        <v>0</v>
      </c>
      <c r="AR15" s="2">
        <f>VLOOKUP(ABS(AP15-AR12),Note!$E$1:$F$25,2,FALSE)</f>
        <v>0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0</v>
      </c>
      <c r="AV15" s="2">
        <f>VLOOKUP(ABS(AU15-AV12),Note!$E$1:$F$25,2,FALSE)</f>
        <v>0</v>
      </c>
      <c r="AW15" s="2">
        <f>VLOOKUP(ABS(AU15-AW12),Note!$E$1:$F$25,2,FALSE)</f>
        <v>1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0</v>
      </c>
      <c r="BA15" s="2">
        <f>VLOOKUP(ABS(AZ15-BA12),Note!$E$1:$F$25,2,FALSE)</f>
        <v>0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0</v>
      </c>
      <c r="BF15" s="2">
        <f>VLOOKUP(ABS(BE15-BF12),Note!$E$1:$F$25,2,FALSE)</f>
        <v>1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VLOOKUP(まとめ7!$A$1&amp;"△7",Chords!$A$2:$D$188,4,FALSE)</f>
        <v>E</v>
      </c>
      <c r="B16">
        <f>VLOOKUP(A16,Note!$A$1:$B$26,2,FALSE)</f>
        <v>4</v>
      </c>
      <c r="C16" s="2">
        <f>VLOOKUP(ABS(B16-C12),Note!$E$1:$F$25,2,FALSE)</f>
        <v>0</v>
      </c>
      <c r="D16" s="2">
        <f>VLOOKUP(ABS(B16-D12),Note!$E$1:$F$25,2,FALSE)</f>
        <v>0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4</v>
      </c>
      <c r="H16" s="2">
        <f>VLOOKUP(ABS(G16-H12),Note!$E$1:$F$25,2,FALSE)</f>
        <v>0</v>
      </c>
      <c r="I16" s="2">
        <f>VLOOKUP(ABS(G16-I12),Note!$E$1:$F$25,2,FALSE)</f>
        <v>1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4</v>
      </c>
      <c r="M16" s="2">
        <f>VLOOKUP(ABS(L16-M12),Note!$E$1:$F$25,2,FALSE)</f>
        <v>0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4</v>
      </c>
      <c r="R16" s="2">
        <f>VLOOKUP(ABS(Q16-R12),Note!$E$1:$F$25,2,FALSE)</f>
        <v>1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4</v>
      </c>
      <c r="W16" s="2">
        <f>VLOOKUP(ABS(V16-W12),Note!$E$1:$F$25,2,FALSE)</f>
        <v>0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0</v>
      </c>
      <c r="AA16">
        <f t="shared" si="15"/>
        <v>4</v>
      </c>
      <c r="AB16" s="2">
        <f>VLOOKUP(ABS(AA16-AB12),Note!$E$1:$F$25,2,FALSE)</f>
        <v>1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1</v>
      </c>
      <c r="AF16">
        <f t="shared" si="16"/>
        <v>4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0</v>
      </c>
      <c r="AK16">
        <f t="shared" si="17"/>
        <v>4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0</v>
      </c>
      <c r="AO16" s="2">
        <f>VLOOKUP(ABS(AK16-AO12),Note!$E$1:$F$25,2,FALSE)</f>
        <v>1</v>
      </c>
      <c r="AP16">
        <f t="shared" si="18"/>
        <v>4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1</v>
      </c>
      <c r="AT16" s="2">
        <f>VLOOKUP(ABS(AP16-AT12),Note!$E$1:$F$25,2,FALSE)</f>
        <v>0</v>
      </c>
      <c r="AU16">
        <f t="shared" si="19"/>
        <v>4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0</v>
      </c>
      <c r="AY16" s="2">
        <f>VLOOKUP(ABS(AU16-AY12),Note!$E$1:$F$25,2,FALSE)</f>
        <v>0</v>
      </c>
      <c r="AZ16">
        <f t="shared" si="20"/>
        <v>4</v>
      </c>
      <c r="BA16" s="2">
        <f>VLOOKUP(ABS(AZ16-BA12),Note!$E$1:$F$25,2,FALSE)</f>
        <v>0</v>
      </c>
      <c r="BB16" s="2">
        <f>VLOOKUP(ABS(AZ16-BB12),Note!$E$1:$F$25,2,FALSE)</f>
        <v>0</v>
      </c>
      <c r="BC16" s="2">
        <f>VLOOKUP(ABS(AZ16-BC12),Note!$E$1:$F$25,2,FALSE)</f>
        <v>1</v>
      </c>
      <c r="BD16" s="2">
        <f>VLOOKUP(ABS(AZ16-BD12),Note!$E$1:$F$25,2,FALSE)</f>
        <v>0</v>
      </c>
      <c r="BE16">
        <f t="shared" si="21"/>
        <v>4</v>
      </c>
      <c r="BF16" s="2">
        <f>VLOOKUP(ABS(BE16-BF12),Note!$E$1:$F$25,2,FALSE)</f>
        <v>0</v>
      </c>
      <c r="BG16" s="2">
        <f>VLOOKUP(ABS(BE16-BG12),Note!$E$1:$F$25,2,FALSE)</f>
        <v>1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0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2</v>
      </c>
      <c r="I18">
        <f>SUM(H13:H17,I13:I17,J13:J17,K13:K17)</f>
        <v>5</v>
      </c>
      <c r="N18">
        <f>SUM(M13:M17,N13:N17,O13:O17,P13:P17)</f>
        <v>2</v>
      </c>
      <c r="S18">
        <f>SUM(R13:R17,S13:S17,T13:T17,U13:U17)</f>
        <v>3</v>
      </c>
      <c r="X18">
        <f>SUM(W13:W17,X13:X17,Y13:Y17,Z13:Z17)</f>
        <v>4</v>
      </c>
      <c r="AC18">
        <f>SUM(AB13:AB17,AC13:AC17,AD13:AD17,AE13:AE17)</f>
        <v>2</v>
      </c>
      <c r="AH18">
        <f>SUM(AG13:AG17,AH13:AH17,AI13:AI17,AJ13:AJ17)</f>
        <v>5</v>
      </c>
      <c r="AM18">
        <f>SUM(AL13:AL17,AM13:AM17,AN13:AN17,AO13:AO17)</f>
        <v>2</v>
      </c>
      <c r="AR18">
        <f>SUM(AQ13:AQ17,AR13:AR17,AS13:AS17,AT13:AT17)</f>
        <v>5</v>
      </c>
      <c r="AW18">
        <f>SUM(AV13:AV17,AW13:AW17,AX13:AX17,AY13:AY17)</f>
        <v>2</v>
      </c>
      <c r="BB18">
        <f>SUM(BA13:BA17,BB13:BB17,BC13:BC17,BD13:BD17)</f>
        <v>4</v>
      </c>
      <c r="BG18">
        <f>SUM(BF13:BF17,BG13:BG17,BH13:BH17,BI13:BI17)</f>
        <v>4</v>
      </c>
    </row>
    <row r="19" spans="1:61">
      <c r="A19" s="1" t="str">
        <f>D27&amp;I27&amp;N27&amp;S27&amp;X27&amp;AC27&amp;AH27&amp;AM27&amp;AR27&amp;AW27&amp;BB27&amp;BG27</f>
        <v>434243434243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409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0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5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0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VLOOKUP(まとめ7!$A$1&amp;"△7",Chords!$A$2:$D$188,2,FALSE)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VLOOKUP(まとめ7!$A$1&amp;"△7",Chords!$A$2:$D$188,3,FALSE)</f>
        <v>C</v>
      </c>
      <c r="B24">
        <f>VLOOKUP(A24,Note!$A$1:$B$26,2,FALSE)</f>
        <v>0</v>
      </c>
      <c r="C24" s="2">
        <f>VLOOKUP(ABS(B24-C21),Note!$E$1:$F$25,2,FALSE)</f>
        <v>0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0</v>
      </c>
      <c r="H24" s="2">
        <f>VLOOKUP(ABS(G24-H21),Note!$E$1:$F$25,2,FALSE)</f>
        <v>1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1</v>
      </c>
      <c r="L24">
        <f t="shared" si="23"/>
        <v>0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0</v>
      </c>
      <c r="Q24">
        <f t="shared" si="24"/>
        <v>0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1</v>
      </c>
      <c r="V24">
        <f t="shared" si="25"/>
        <v>0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0</v>
      </c>
      <c r="AA24">
        <f t="shared" si="26"/>
        <v>0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1</v>
      </c>
      <c r="AE24" s="2">
        <f>VLOOKUP(ABS(AA24-AE21),Note!$E$1:$F$25,2,FALSE)</f>
        <v>0</v>
      </c>
      <c r="AF24">
        <f t="shared" si="27"/>
        <v>0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0</v>
      </c>
      <c r="AJ24" s="2">
        <f>VLOOKUP(ABS(AF24-AJ21),Note!$E$1:$F$25,2,FALSE)</f>
        <v>0</v>
      </c>
      <c r="AK24">
        <f t="shared" si="28"/>
        <v>0</v>
      </c>
      <c r="AL24" s="2">
        <f>VLOOKUP(ABS(AK24-AL21),Note!$E$1:$F$25,2,FALSE)</f>
        <v>0</v>
      </c>
      <c r="AM24" s="2">
        <f>VLOOKUP(ABS(AK24-AM21),Note!$E$1:$F$25,2,FALSE)</f>
        <v>1</v>
      </c>
      <c r="AN24" s="2">
        <f>VLOOKUP(ABS(AK24-AN21),Note!$E$1:$F$25,2,FALSE)</f>
        <v>1</v>
      </c>
      <c r="AO24" s="2">
        <f>VLOOKUP(ABS(AK24-AO21),Note!$E$1:$F$25,2,FALSE)</f>
        <v>0</v>
      </c>
      <c r="AP24">
        <f t="shared" si="29"/>
        <v>0</v>
      </c>
      <c r="AQ24" s="2">
        <f>VLOOKUP(ABS(AP24-AQ21),Note!$E$1:$F$25,2,FALSE)</f>
        <v>0</v>
      </c>
      <c r="AR24" s="2">
        <f>VLOOKUP(ABS(AP24-AR21),Note!$E$1:$F$25,2,FALSE)</f>
        <v>0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0</v>
      </c>
      <c r="AV24" s="2">
        <f>VLOOKUP(ABS(AU24-AV21),Note!$E$1:$F$25,2,FALSE)</f>
        <v>0</v>
      </c>
      <c r="AW24" s="2">
        <f>VLOOKUP(ABS(AU24-AW21),Note!$E$1:$F$25,2,FALSE)</f>
        <v>1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0</v>
      </c>
      <c r="BA24" s="2">
        <f>VLOOKUP(ABS(AZ24-BA21),Note!$E$1:$F$25,2,FALSE)</f>
        <v>0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0</v>
      </c>
      <c r="BF24" s="2">
        <f>VLOOKUP(ABS(BE24-BF21),Note!$E$1:$F$25,2,FALSE)</f>
        <v>1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VLOOKUP(まとめ7!$A$1&amp;"△7",Chords!$A$2:$D$188,4,FALSE)</f>
        <v>E</v>
      </c>
      <c r="B25">
        <f>VLOOKUP(A25,Note!$A$1:$B$26,2,FALSE)</f>
        <v>4</v>
      </c>
      <c r="C25" s="2">
        <f>VLOOKUP(ABS(B25-C21),Note!$E$1:$F$25,2,FALSE)</f>
        <v>0</v>
      </c>
      <c r="D25" s="2">
        <f>VLOOKUP(ABS(B25-D21),Note!$E$1:$F$25,2,FALSE)</f>
        <v>0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4</v>
      </c>
      <c r="H25" s="2">
        <f>VLOOKUP(ABS(G25-H21),Note!$E$1:$F$25,2,FALSE)</f>
        <v>0</v>
      </c>
      <c r="I25" s="2">
        <f>VLOOKUP(ABS(G25-I21),Note!$E$1:$F$25,2,FALSE)</f>
        <v>1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4</v>
      </c>
      <c r="M25" s="2">
        <f>VLOOKUP(ABS(L25-M21),Note!$E$1:$F$25,2,FALSE)</f>
        <v>0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4</v>
      </c>
      <c r="R25" s="2">
        <f>VLOOKUP(ABS(Q25-R21),Note!$E$1:$F$25,2,FALSE)</f>
        <v>1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4</v>
      </c>
      <c r="W25" s="2">
        <f>VLOOKUP(ABS(V25-W21),Note!$E$1:$F$25,2,FALSE)</f>
        <v>0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0</v>
      </c>
      <c r="AA25">
        <f t="shared" si="26"/>
        <v>4</v>
      </c>
      <c r="AB25" s="2">
        <f>VLOOKUP(ABS(AA25-AB21),Note!$E$1:$F$25,2,FALSE)</f>
        <v>1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1</v>
      </c>
      <c r="AF25">
        <f t="shared" si="27"/>
        <v>4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0</v>
      </c>
      <c r="AK25">
        <f t="shared" si="28"/>
        <v>4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1</v>
      </c>
      <c r="AP25">
        <f t="shared" si="29"/>
        <v>4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0</v>
      </c>
      <c r="AT25" s="2">
        <f>VLOOKUP(ABS(AP25-AT21),Note!$E$1:$F$25,2,FALSE)</f>
        <v>0</v>
      </c>
      <c r="AU25">
        <f t="shared" si="30"/>
        <v>4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1</v>
      </c>
      <c r="AY25" s="2">
        <f>VLOOKUP(ABS(AU25-AY21),Note!$E$1:$F$25,2,FALSE)</f>
        <v>0</v>
      </c>
      <c r="AZ25">
        <f t="shared" si="31"/>
        <v>4</v>
      </c>
      <c r="BA25" s="2">
        <f>VLOOKUP(ABS(AZ25-BA21),Note!$E$1:$F$25,2,FALSE)</f>
        <v>0</v>
      </c>
      <c r="BB25" s="2">
        <f>VLOOKUP(ABS(AZ25-BB21),Note!$E$1:$F$25,2,FALSE)</f>
        <v>0</v>
      </c>
      <c r="BC25" s="2">
        <f>VLOOKUP(ABS(AZ25-BC21),Note!$E$1:$F$25,2,FALSE)</f>
        <v>0</v>
      </c>
      <c r="BD25" s="2">
        <f>VLOOKUP(ABS(AZ25-BD21),Note!$E$1:$F$25,2,FALSE)</f>
        <v>0</v>
      </c>
      <c r="BE25">
        <f t="shared" si="32"/>
        <v>4</v>
      </c>
      <c r="BF25" s="2">
        <f>VLOOKUP(ABS(BE25-BF21),Note!$E$1:$F$25,2,FALSE)</f>
        <v>0</v>
      </c>
      <c r="BG25" s="2">
        <f>VLOOKUP(ABS(BE25-BG21),Note!$E$1:$F$25,2,FALSE)</f>
        <v>1</v>
      </c>
      <c r="BH25" s="2">
        <f>VLOOKUP(ABS(BE25-BH21),Note!$E$1:$F$25,2,FALSE)</f>
        <v>1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0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4</v>
      </c>
      <c r="I27">
        <f>SUM(H22:H26,I22:I26,J22:J26,K22:K26)</f>
        <v>3</v>
      </c>
      <c r="N27">
        <f>SUM(M22:M26,N22:N26,O22:O26,P22:P26)</f>
        <v>4</v>
      </c>
      <c r="S27">
        <f>SUM(R22:R26,S22:S26,T22:T26,U22:U26)</f>
        <v>2</v>
      </c>
      <c r="X27">
        <f>SUM(W22:W26,X22:X26,Y22:Y26,Z22:Z26)</f>
        <v>4</v>
      </c>
      <c r="AC27">
        <f>SUM(AB22:AB26,AC22:AC26,AD22:AD26,AE22:AE26)</f>
        <v>3</v>
      </c>
      <c r="AH27">
        <f>SUM(AG22:AG26,AH22:AH26,AI22:AI26,AJ22:AJ26)</f>
        <v>4</v>
      </c>
      <c r="AM27">
        <f>SUM(AL22:AL26,AM22:AM26,AN22:AN26,AO22:AO26)</f>
        <v>3</v>
      </c>
      <c r="AR27">
        <f>SUM(AQ22:AQ26,AR22:AR26,AS22:AS26,AT22:AT26)</f>
        <v>4</v>
      </c>
      <c r="AW27">
        <f>SUM(AV22:AV26,AW22:AW26,AX22:AX26,AY22:AY26)</f>
        <v>2</v>
      </c>
      <c r="BB27">
        <f>SUM(BA22:BA26,BB22:BB26,BC22:BC26,BD22:BD26)</f>
        <v>4</v>
      </c>
      <c r="BG27">
        <f>SUM(BF22:BF26,BG22:BG26,BH22:BH26,BI22:BI26)</f>
        <v>3</v>
      </c>
    </row>
    <row r="28" spans="1:61">
      <c r="A28" s="1" t="str">
        <f>D36&amp;I36&amp;N36&amp;S36&amp;X36&amp;AC36&amp;AH36&amp;AM36&amp;AR36&amp;AW36&amp;BB36&amp;BG36</f>
        <v>251524426153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410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VLOOKUP(まとめ7!$A$1&amp;"△7",Chords!$A$2:$D$188,2,FALSE)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VLOOKUP(まとめ7!$A$1&amp;"△7",Chords!$A$2:$D$188,3,FALSE)</f>
        <v>C</v>
      </c>
      <c r="B33">
        <f>VLOOKUP(A33,Note!$A$1:$B$26,2,FALSE)</f>
        <v>0</v>
      </c>
      <c r="C33" s="2">
        <f>VLOOKUP(ABS(B33-C30),Note!$E$1:$F$25,2,FALSE)</f>
        <v>0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0</v>
      </c>
      <c r="H33" s="2">
        <f>VLOOKUP(ABS(G33-H30),Note!$E$1:$F$25,2,FALSE)</f>
        <v>1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1</v>
      </c>
      <c r="L33">
        <f t="shared" si="34"/>
        <v>0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0</v>
      </c>
      <c r="Q33">
        <f t="shared" si="35"/>
        <v>0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1</v>
      </c>
      <c r="V33">
        <f t="shared" si="36"/>
        <v>0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1</v>
      </c>
      <c r="Z33" s="2">
        <f>VLOOKUP(ABS(V33-Z30),Note!$E$1:$F$25,2,FALSE)</f>
        <v>0</v>
      </c>
      <c r="AA33">
        <f t="shared" si="37"/>
        <v>0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0</v>
      </c>
      <c r="AE33" s="2">
        <f>VLOOKUP(ABS(AA33-AE30),Note!$E$1:$F$25,2,FALSE)</f>
        <v>0</v>
      </c>
      <c r="AF33">
        <f t="shared" si="38"/>
        <v>0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1</v>
      </c>
      <c r="AJ33" s="2">
        <f>VLOOKUP(ABS(AF33-AJ30),Note!$E$1:$F$25,2,FALSE)</f>
        <v>0</v>
      </c>
      <c r="AK33">
        <f t="shared" si="39"/>
        <v>0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0</v>
      </c>
      <c r="AQ33" s="2">
        <f>VLOOKUP(ABS(AP33-AQ30),Note!$E$1:$F$25,2,FALSE)</f>
        <v>0</v>
      </c>
      <c r="AR33" s="2">
        <f>VLOOKUP(ABS(AP33-AR30),Note!$E$1:$F$25,2,FALSE)</f>
        <v>1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0</v>
      </c>
      <c r="AV33" s="2">
        <f>VLOOKUP(ABS(AU33-AV30),Note!$E$1:$F$25,2,FALSE)</f>
        <v>0</v>
      </c>
      <c r="AW33" s="2">
        <f>VLOOKUP(ABS(AU33-AW30),Note!$E$1:$F$25,2,FALSE)</f>
        <v>0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0</v>
      </c>
      <c r="BA33" s="2">
        <f>VLOOKUP(ABS(AZ33-BA30),Note!$E$1:$F$25,2,FALSE)</f>
        <v>0</v>
      </c>
      <c r="BB33" s="2">
        <f>VLOOKUP(ABS(AZ33-BB30),Note!$E$1:$F$25,2,FALSE)</f>
        <v>1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0</v>
      </c>
      <c r="BF33" s="2">
        <f>VLOOKUP(ABS(BE33-BF30),Note!$E$1:$F$25,2,FALSE)</f>
        <v>1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VLOOKUP(まとめ7!$A$1&amp;"△7",Chords!$A$2:$D$188,4,FALSE)</f>
        <v>E</v>
      </c>
      <c r="B34">
        <f>VLOOKUP(A34,Note!$A$1:$B$26,2,FALSE)</f>
        <v>4</v>
      </c>
      <c r="C34" s="2">
        <f>VLOOKUP(ABS(B34-C30),Note!$E$1:$F$25,2,FALSE)</f>
        <v>0</v>
      </c>
      <c r="D34" s="2">
        <f>VLOOKUP(ABS(B34-D30),Note!$E$1:$F$25,2,FALSE)</f>
        <v>1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4</v>
      </c>
      <c r="H34" s="2">
        <f>VLOOKUP(ABS(G34-H30),Note!$E$1:$F$25,2,FALSE)</f>
        <v>0</v>
      </c>
      <c r="I34" s="2">
        <f>VLOOKUP(ABS(G34-I30),Note!$E$1:$F$25,2,FALSE)</f>
        <v>0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4</v>
      </c>
      <c r="M34" s="2">
        <f>VLOOKUP(ABS(L34-M30),Note!$E$1:$F$25,2,FALSE)</f>
        <v>0</v>
      </c>
      <c r="N34" s="2">
        <f>VLOOKUP(ABS(L34-N30),Note!$E$1:$F$25,2,FALSE)</f>
        <v>1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4</v>
      </c>
      <c r="R34" s="2">
        <f>VLOOKUP(ABS(Q34-R30),Note!$E$1:$F$25,2,FALSE)</f>
        <v>1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4</v>
      </c>
      <c r="W34" s="2">
        <f>VLOOKUP(ABS(V34-W30),Note!$E$1:$F$25,2,FALSE)</f>
        <v>0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0</v>
      </c>
      <c r="AA34">
        <f t="shared" si="37"/>
        <v>4</v>
      </c>
      <c r="AB34" s="2">
        <f>VLOOKUP(ABS(AA34-AB30),Note!$E$1:$F$25,2,FALSE)</f>
        <v>1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1</v>
      </c>
      <c r="AF34">
        <f t="shared" si="38"/>
        <v>4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0</v>
      </c>
      <c r="AK34">
        <f t="shared" si="39"/>
        <v>4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0</v>
      </c>
      <c r="AO34" s="2">
        <f>VLOOKUP(ABS(AK34-AO30),Note!$E$1:$F$25,2,FALSE)</f>
        <v>1</v>
      </c>
      <c r="AP34">
        <f t="shared" si="40"/>
        <v>4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1</v>
      </c>
      <c r="AT34" s="2">
        <f>VLOOKUP(ABS(AP34-AT30),Note!$E$1:$F$25,2,FALSE)</f>
        <v>0</v>
      </c>
      <c r="AU34">
        <f t="shared" si="41"/>
        <v>4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0</v>
      </c>
      <c r="AY34" s="2">
        <f>VLOOKUP(ABS(AU34-AY30),Note!$E$1:$F$25,2,FALSE)</f>
        <v>0</v>
      </c>
      <c r="AZ34">
        <f t="shared" si="42"/>
        <v>4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1</v>
      </c>
      <c r="BD34" s="2">
        <f>VLOOKUP(ABS(AZ34-BD30),Note!$E$1:$F$25,2,FALSE)</f>
        <v>0</v>
      </c>
      <c r="BE34">
        <f t="shared" si="43"/>
        <v>4</v>
      </c>
      <c r="BF34" s="2">
        <f>VLOOKUP(ABS(BE34-BF30),Note!$E$1:$F$25,2,FALSE)</f>
        <v>0</v>
      </c>
      <c r="BG34" s="2">
        <f>VLOOKUP(ABS(BE34-BG30),Note!$E$1:$F$25,2,FALSE)</f>
        <v>0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2</v>
      </c>
      <c r="I36">
        <f>SUM(H31:H35,I31:I35,J31:J35,K31:K35)</f>
        <v>5</v>
      </c>
      <c r="N36">
        <f>SUM(M31:M35,N31:N35,O31:O35,P31:P35)</f>
        <v>1</v>
      </c>
      <c r="S36">
        <f>SUM(R31:R35,S31:S35,T31:T35,U31:U35)</f>
        <v>5</v>
      </c>
      <c r="X36">
        <f>SUM(W31:W35,X31:X35,Y31:Y35,Z31:Z35)</f>
        <v>2</v>
      </c>
      <c r="AC36">
        <f>SUM(AB31:AB35,AC31:AC35,AD31:AD35,AE31:AE35)</f>
        <v>4</v>
      </c>
      <c r="AH36">
        <f>SUM(AG31:AG35,AH31:AH35,AI31:AI35,AJ31:AJ35)</f>
        <v>4</v>
      </c>
      <c r="AM36">
        <f>SUM(AL31:AL35,AM31:AM35,AN31:AN35,AO31:AO35)</f>
        <v>2</v>
      </c>
      <c r="AR36">
        <f>SUM(AQ31:AQ35,AR31:AR35,AS31:AS35,AT31:AT35)</f>
        <v>6</v>
      </c>
      <c r="AW36">
        <f>SUM(AV31:AV35,AW31:AW35,AX31:AX35,AY31:AY35)</f>
        <v>1</v>
      </c>
      <c r="BB36">
        <f>SUM(BA31:BA35,BB31:BB35,BC31:BC35,BD31:BD35)</f>
        <v>5</v>
      </c>
      <c r="BG36">
        <f>SUM(BF31:BF35,BG31:BG35,BH31:BH35,BI31:BI35)</f>
        <v>3</v>
      </c>
    </row>
    <row r="37" spans="1:61">
      <c r="A37" s="1" t="str">
        <f>D45&amp;I45&amp;N45&amp;S45&amp;X45&amp;AC45&amp;AH45&amp;AM45&amp;AR45&amp;AW45&amp;BB45&amp;BG45</f>
        <v>433425335152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411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VLOOKUP(まとめ7!$A$1&amp;"△7",Chords!$A$2:$D$188,2,FALSE)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VLOOKUP(まとめ7!$A$1&amp;"△7",Chords!$A$2:$D$188,3,FALSE)</f>
        <v>C</v>
      </c>
      <c r="B42">
        <f>VLOOKUP(A42,Note!$A$1:$B$26,2,FALSE)</f>
        <v>0</v>
      </c>
      <c r="C42" s="2">
        <f>VLOOKUP(ABS(B42-C39),Note!$E$1:$F$25,2,FALSE)</f>
        <v>0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0</v>
      </c>
      <c r="H42" s="2">
        <f>VLOOKUP(ABS(G42-H39),Note!$E$1:$F$25,2,FALSE)</f>
        <v>1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1</v>
      </c>
      <c r="L42">
        <f t="shared" si="45"/>
        <v>0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0</v>
      </c>
      <c r="Q42">
        <f t="shared" si="46"/>
        <v>0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1</v>
      </c>
      <c r="V42">
        <f t="shared" si="47"/>
        <v>0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0</v>
      </c>
      <c r="AA42">
        <f t="shared" si="48"/>
        <v>0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1</v>
      </c>
      <c r="AE42" s="2">
        <f>VLOOKUP(ABS(AA42-AE39),Note!$E$1:$F$25,2,FALSE)</f>
        <v>0</v>
      </c>
      <c r="AF42">
        <f t="shared" si="49"/>
        <v>0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0</v>
      </c>
      <c r="AJ42" s="2">
        <f>VLOOKUP(ABS(AF42-AJ39),Note!$E$1:$F$25,2,FALSE)</f>
        <v>0</v>
      </c>
      <c r="AK42">
        <f t="shared" si="50"/>
        <v>0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1</v>
      </c>
      <c r="AO42" s="2">
        <f>VLOOKUP(ABS(AK42-AO39),Note!$E$1:$F$25,2,FALSE)</f>
        <v>0</v>
      </c>
      <c r="AP42">
        <f t="shared" si="51"/>
        <v>0</v>
      </c>
      <c r="AQ42" s="2">
        <f>VLOOKUP(ABS(AP42-AQ39),Note!$E$1:$F$25,2,FALSE)</f>
        <v>0</v>
      </c>
      <c r="AR42" s="2">
        <f>VLOOKUP(ABS(AP42-AR39),Note!$E$1:$F$25,2,FALSE)</f>
        <v>1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0</v>
      </c>
      <c r="AV42" s="2">
        <f>VLOOKUP(ABS(AU42-AV39),Note!$E$1:$F$25,2,FALSE)</f>
        <v>0</v>
      </c>
      <c r="AW42" s="2">
        <f>VLOOKUP(ABS(AU42-AW39),Note!$E$1:$F$25,2,FALSE)</f>
        <v>0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0</v>
      </c>
      <c r="BA42" s="2">
        <f>VLOOKUP(ABS(AZ42-BA39),Note!$E$1:$F$25,2,FALSE)</f>
        <v>0</v>
      </c>
      <c r="BB42" s="2">
        <f>VLOOKUP(ABS(AZ42-BB39),Note!$E$1:$F$25,2,FALSE)</f>
        <v>1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0</v>
      </c>
      <c r="BF42" s="2">
        <f>VLOOKUP(ABS(BE42-BF39),Note!$E$1:$F$25,2,FALSE)</f>
        <v>1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VLOOKUP(まとめ7!$A$1&amp;"△7",Chords!$A$2:$D$188,4,FALSE)</f>
        <v>E</v>
      </c>
      <c r="B43">
        <f>VLOOKUP(A43,Note!$A$1:$B$26,2,FALSE)</f>
        <v>4</v>
      </c>
      <c r="C43" s="2">
        <f>VLOOKUP(ABS(B43-C39),Note!$E$1:$F$25,2,FALSE)</f>
        <v>0</v>
      </c>
      <c r="D43" s="2">
        <f>VLOOKUP(ABS(B43-D39),Note!$E$1:$F$25,2,FALSE)</f>
        <v>1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4</v>
      </c>
      <c r="H43" s="2">
        <f>VLOOKUP(ABS(G43-H39),Note!$E$1:$F$25,2,FALSE)</f>
        <v>0</v>
      </c>
      <c r="I43" s="2">
        <f>VLOOKUP(ABS(G43-I39),Note!$E$1:$F$25,2,FALSE)</f>
        <v>0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4</v>
      </c>
      <c r="M43" s="2">
        <f>VLOOKUP(ABS(L43-M39),Note!$E$1:$F$25,2,FALSE)</f>
        <v>0</v>
      </c>
      <c r="N43" s="2">
        <f>VLOOKUP(ABS(L43-N39),Note!$E$1:$F$25,2,FALSE)</f>
        <v>1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4</v>
      </c>
      <c r="R43" s="2">
        <f>VLOOKUP(ABS(Q43-R39),Note!$E$1:$F$25,2,FALSE)</f>
        <v>1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4</v>
      </c>
      <c r="W43" s="2">
        <f>VLOOKUP(ABS(V43-W39),Note!$E$1:$F$25,2,FALSE)</f>
        <v>0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0</v>
      </c>
      <c r="AA43">
        <f t="shared" si="48"/>
        <v>4</v>
      </c>
      <c r="AB43" s="2">
        <f>VLOOKUP(ABS(AA43-AB39),Note!$E$1:$F$25,2,FALSE)</f>
        <v>1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1</v>
      </c>
      <c r="AF43">
        <f t="shared" si="49"/>
        <v>4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0</v>
      </c>
      <c r="AK43">
        <f t="shared" si="50"/>
        <v>4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1</v>
      </c>
      <c r="AP43">
        <f t="shared" si="51"/>
        <v>4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0</v>
      </c>
      <c r="AT43" s="2">
        <f>VLOOKUP(ABS(AP43-AT39),Note!$E$1:$F$25,2,FALSE)</f>
        <v>0</v>
      </c>
      <c r="AU43">
        <f t="shared" si="52"/>
        <v>4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1</v>
      </c>
      <c r="AY43" s="2">
        <f>VLOOKUP(ABS(AU43-AY39),Note!$E$1:$F$25,2,FALSE)</f>
        <v>0</v>
      </c>
      <c r="AZ43">
        <f t="shared" si="53"/>
        <v>4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0</v>
      </c>
      <c r="BD43" s="2">
        <f>VLOOKUP(ABS(AZ43-BD39),Note!$E$1:$F$25,2,FALSE)</f>
        <v>0</v>
      </c>
      <c r="BE43">
        <f t="shared" si="54"/>
        <v>4</v>
      </c>
      <c r="BF43" s="2">
        <f>VLOOKUP(ABS(BE43-BF39),Note!$E$1:$F$25,2,FALSE)</f>
        <v>0</v>
      </c>
      <c r="BG43" s="2">
        <f>VLOOKUP(ABS(BE43-BG39),Note!$E$1:$F$25,2,FALSE)</f>
        <v>0</v>
      </c>
      <c r="BH43" s="2">
        <f>VLOOKUP(ABS(BE43-BH39),Note!$E$1:$F$25,2,FALSE)</f>
        <v>1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4</v>
      </c>
      <c r="I45">
        <f>SUM(H40:H44,I40:I44,J40:J44,K40:K44)</f>
        <v>3</v>
      </c>
      <c r="N45">
        <f>SUM(M40:M44,N40:N44,O40:O44,P40:P44)</f>
        <v>3</v>
      </c>
      <c r="S45">
        <f>SUM(R40:R44,S40:S44,T40:T44,U40:U44)</f>
        <v>4</v>
      </c>
      <c r="X45">
        <f>SUM(W40:W44,X40:X44,Y40:Y44,Z40:Z44)</f>
        <v>2</v>
      </c>
      <c r="AC45">
        <f>SUM(AB40:AB44,AC40:AC44,AD40:AD44,AE40:AE44)</f>
        <v>5</v>
      </c>
      <c r="AH45">
        <f>SUM(AG40:AG44,AH40:AH44,AI40:AI44,AJ40:AJ44)</f>
        <v>3</v>
      </c>
      <c r="AM45">
        <f>SUM(AL40:AL44,AM40:AM44,AN40:AN44,AO40:AO44)</f>
        <v>3</v>
      </c>
      <c r="AR45">
        <f>SUM(AQ40:AQ44,AR40:AR44,AS40:AS44,AT40:AT44)</f>
        <v>5</v>
      </c>
      <c r="AW45">
        <f>SUM(AV40:AV44,AW40:AW44,AX40:AX44,AY40:AY44)</f>
        <v>1</v>
      </c>
      <c r="BB45">
        <f>SUM(BA40:BA44,BB40:BB44,BC40:BC44,BD40:BD44)</f>
        <v>5</v>
      </c>
      <c r="BG45">
        <f>SUM(BF40:BF44,BG40:BG44,BH40:BH44,BI40:BI44)</f>
        <v>2</v>
      </c>
    </row>
    <row r="46" spans="1:61">
      <c r="A46" s="1" t="str">
        <f>D54&amp;I54&amp;N54&amp;S54&amp;X54&amp;AC54&amp;AH54&amp;AM54&amp;AR54&amp;AW54&amp;BB54&amp;BG54</f>
        <v>334／／／／／／／／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412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VLOOKUP(まとめ7!$A$1&amp;"△7",Chords!$A$2:$D$188,2,FALSE)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VLOOKUP(まとめ7!$A$1&amp;"△7",Chords!$A$2:$D$188,3,FALSE)</f>
        <v>C</v>
      </c>
      <c r="B51">
        <f>VLOOKUP(A51,Note!$A$1:$B$26,2,FALSE)</f>
        <v>0</v>
      </c>
      <c r="C51" s="2">
        <f>VLOOKUP(ABS(B51-C48),Note!$E$1:$F$25,2,FALSE)</f>
        <v>0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0</v>
      </c>
      <c r="H51" s="2">
        <f>VLOOKUP(ABS(G51-H48),Note!$E$1:$F$25,2,FALSE)</f>
        <v>1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0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1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VLOOKUP(まとめ7!$A$1&amp;"△7",Chords!$A$2:$D$188,4,FALSE)</f>
        <v>E</v>
      </c>
      <c r="B52">
        <f>VLOOKUP(A52,Note!$A$1:$B$26,2,FALSE)</f>
        <v>4</v>
      </c>
      <c r="C52" s="2">
        <f>VLOOKUP(ABS(B52-C48),Note!$E$1:$F$25,2,FALSE)</f>
        <v>0</v>
      </c>
      <c r="D52" s="2">
        <f>VLOOKUP(ABS(B52-D48),Note!$E$1:$F$25,2,FALSE)</f>
        <v>1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4</v>
      </c>
      <c r="H52" s="2">
        <f>VLOOKUP(ABS(G52-H48),Note!$E$1:$F$25,2,FALSE)</f>
        <v>0</v>
      </c>
      <c r="I52" s="2">
        <f>VLOOKUP(ABS(G52-I48),Note!$E$1:$F$25,2,FALSE)</f>
        <v>0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4</v>
      </c>
      <c r="M52" s="2">
        <f>VLOOKUP(ABS(L52-M48),Note!$E$1:$F$25,2,FALSE)</f>
        <v>0</v>
      </c>
      <c r="N52" s="2">
        <f>VLOOKUP(ABS(L52-N48),Note!$E$1:$F$25,2,FALSE)</f>
        <v>1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3</v>
      </c>
      <c r="I54">
        <f>SUM(H49:H53,I49:I53,J49:J53,K49:K53)</f>
        <v>3</v>
      </c>
      <c r="N54">
        <f>SUM(M49:M53,N49:N53,O49:O53,P49:P53)</f>
        <v>4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/>
      <c r="AN54" s="3" t="s">
        <v>363</v>
      </c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433533435252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413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VLOOKUP(まとめ7!$A$1&amp;"△7",Chords!$A$2:$D$188,2,FALSE)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VLOOKUP(まとめ7!$A$1&amp;"△7",Chords!$A$2:$D$188,3,FALSE)</f>
        <v>C</v>
      </c>
      <c r="B60">
        <f>VLOOKUP(A60,Note!$A$1:$B$26,2,FALSE)</f>
        <v>0</v>
      </c>
      <c r="C60" s="2">
        <f>VLOOKUP(ABS(B60-C57),Note!$E$1:$F$25,2,FALSE)</f>
        <v>0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0</v>
      </c>
      <c r="H60" s="2">
        <f>VLOOKUP(ABS(G60-H57),Note!$E$1:$F$25,2,FALSE)</f>
        <v>1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1</v>
      </c>
      <c r="L60">
        <f t="shared" si="58"/>
        <v>0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0</v>
      </c>
      <c r="Q60">
        <f t="shared" si="59"/>
        <v>0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1</v>
      </c>
      <c r="U60" s="2">
        <f>VLOOKUP(ABS(Q60-U57),Note!$E$1:$F$25,2,FALSE)</f>
        <v>1</v>
      </c>
      <c r="V60">
        <f t="shared" si="60"/>
        <v>0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0</v>
      </c>
      <c r="Z60" s="2">
        <f>VLOOKUP(ABS(V60-Z57),Note!$E$1:$F$25,2,FALSE)</f>
        <v>0</v>
      </c>
      <c r="AA60">
        <f t="shared" si="61"/>
        <v>0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1</v>
      </c>
      <c r="AE60" s="2">
        <f>VLOOKUP(ABS(AA60-AE57),Note!$E$1:$F$25,2,FALSE)</f>
        <v>0</v>
      </c>
      <c r="AF60">
        <f t="shared" si="62"/>
        <v>0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0</v>
      </c>
      <c r="AL60" s="2">
        <f>VLOOKUP(ABS(AK60-AL57),Note!$E$1:$F$25,2,FALSE)</f>
        <v>0</v>
      </c>
      <c r="AM60" s="2">
        <f>VLOOKUP(ABS(AK60-AM57),Note!$E$1:$F$25,2,FALSE)</f>
        <v>1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0</v>
      </c>
      <c r="AQ60" s="2">
        <f>VLOOKUP(ABS(AP60-AQ57),Note!$E$1:$F$25,2,FALSE)</f>
        <v>0</v>
      </c>
      <c r="AR60" s="2">
        <f>VLOOKUP(ABS(AP60-AR57),Note!$E$1:$F$25,2,FALSE)</f>
        <v>0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0</v>
      </c>
      <c r="AV60" s="2">
        <f>VLOOKUP(ABS(AU60-AV57),Note!$E$1:$F$25,2,FALSE)</f>
        <v>0</v>
      </c>
      <c r="AW60" s="2">
        <f>VLOOKUP(ABS(AU60-AW57),Note!$E$1:$F$25,2,FALSE)</f>
        <v>1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0</v>
      </c>
      <c r="BA60" s="2">
        <f>VLOOKUP(ABS(AZ60-BA57),Note!$E$1:$F$25,2,FALSE)</f>
        <v>0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0</v>
      </c>
      <c r="BF60" s="2">
        <f>VLOOKUP(ABS(BE60-BF57),Note!$E$1:$F$25,2,FALSE)</f>
        <v>1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VLOOKUP(まとめ7!$A$1&amp;"△7",Chords!$A$2:$D$188,4,FALSE)</f>
        <v>E</v>
      </c>
      <c r="B61">
        <f>VLOOKUP(A61,Note!$A$1:$B$26,2,FALSE)</f>
        <v>4</v>
      </c>
      <c r="C61" s="2">
        <f>VLOOKUP(ABS(B61-C57),Note!$E$1:$F$25,2,FALSE)</f>
        <v>0</v>
      </c>
      <c r="D61" s="2">
        <f>VLOOKUP(ABS(B61-D57),Note!$E$1:$F$25,2,FALSE)</f>
        <v>0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4</v>
      </c>
      <c r="H61" s="2">
        <f>VLOOKUP(ABS(G61-H57),Note!$E$1:$F$25,2,FALSE)</f>
        <v>0</v>
      </c>
      <c r="I61" s="2">
        <f>VLOOKUP(ABS(G61-I57),Note!$E$1:$F$25,2,FALSE)</f>
        <v>1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4</v>
      </c>
      <c r="M61" s="2">
        <f>VLOOKUP(ABS(L61-M57),Note!$E$1:$F$25,2,FALSE)</f>
        <v>0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4</v>
      </c>
      <c r="R61" s="2">
        <f>VLOOKUP(ABS(Q61-R57),Note!$E$1:$F$25,2,FALSE)</f>
        <v>1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4</v>
      </c>
      <c r="W61" s="2">
        <f>VLOOKUP(ABS(V61-W57),Note!$E$1:$F$25,2,FALSE)</f>
        <v>0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0</v>
      </c>
      <c r="AA61">
        <f t="shared" si="61"/>
        <v>4</v>
      </c>
      <c r="AB61" s="2">
        <f>VLOOKUP(ABS(AA61-AB57),Note!$E$1:$F$25,2,FALSE)</f>
        <v>1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1</v>
      </c>
      <c r="AF61">
        <f t="shared" si="62"/>
        <v>4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0</v>
      </c>
      <c r="AJ61" s="2">
        <f>VLOOKUP(ABS(AF61-AJ57),Note!$E$1:$F$25,2,FALSE)</f>
        <v>0</v>
      </c>
      <c r="AK61">
        <f t="shared" si="63"/>
        <v>4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1</v>
      </c>
      <c r="AO61" s="2">
        <f>VLOOKUP(ABS(AK61-AO57),Note!$E$1:$F$25,2,FALSE)</f>
        <v>1</v>
      </c>
      <c r="AP61">
        <f t="shared" si="64"/>
        <v>4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0</v>
      </c>
      <c r="AT61" s="2">
        <f>VLOOKUP(ABS(AP61-AT57),Note!$E$1:$F$25,2,FALSE)</f>
        <v>0</v>
      </c>
      <c r="AU61">
        <f t="shared" si="65"/>
        <v>4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1</v>
      </c>
      <c r="AY61" s="2">
        <f>VLOOKUP(ABS(AU61-AY57),Note!$E$1:$F$25,2,FALSE)</f>
        <v>0</v>
      </c>
      <c r="AZ61">
        <f t="shared" si="66"/>
        <v>4</v>
      </c>
      <c r="BA61" s="2">
        <f>VLOOKUP(ABS(AZ61-BA57),Note!$E$1:$F$25,2,FALSE)</f>
        <v>0</v>
      </c>
      <c r="BB61" s="2">
        <f>VLOOKUP(ABS(AZ61-BB57),Note!$E$1:$F$25,2,FALSE)</f>
        <v>0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4</v>
      </c>
      <c r="BF61" s="2">
        <f>VLOOKUP(ABS(BE61-BF57),Note!$E$1:$F$25,2,FALSE)</f>
        <v>0</v>
      </c>
      <c r="BG61" s="2">
        <f>VLOOKUP(ABS(BE61-BG57),Note!$E$1:$F$25,2,FALSE)</f>
        <v>1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4</v>
      </c>
      <c r="I63">
        <f>SUM(H58:H62,I58:I62,J58:J62,K58:K62)</f>
        <v>3</v>
      </c>
      <c r="N63">
        <f>SUM(M58:M62,N58:N62,O58:O62,P58:P62)</f>
        <v>3</v>
      </c>
      <c r="S63">
        <f>SUM(R58:R62,S58:S62,T58:T62,U58:U62)</f>
        <v>5</v>
      </c>
      <c r="X63">
        <f>SUM(W58:W62,X58:X62,Y58:Y62,Z58:Z62)</f>
        <v>3</v>
      </c>
      <c r="AC63">
        <f>SUM(AB58:AB62,AC58:AC62,AD58:AD62,AE58:AE62)</f>
        <v>3</v>
      </c>
      <c r="AH63">
        <f>SUM(AG58:AG62,AH58:AH62,AI58:AI62,AJ58:AJ62)</f>
        <v>4</v>
      </c>
      <c r="AM63">
        <f>SUM(AL58:AL62,AM58:AM62,AN58:AN62,AO58:AO62)</f>
        <v>3</v>
      </c>
      <c r="AR63">
        <f>SUM(AQ58:AQ62,AR58:AR62,AS58:AS62,AT58:AT62)</f>
        <v>5</v>
      </c>
      <c r="AW63">
        <f>SUM(AV58:AV62,AW58:AW62,AX58:AX62,AY58:AY62)</f>
        <v>2</v>
      </c>
      <c r="BB63">
        <f>SUM(BA58:BA62,BB58:BB62,BC58:BC62,BD58:BD62)</f>
        <v>5</v>
      </c>
      <c r="BG63">
        <f>SUM(BF58:BF62,BG58:BG62,BH58:BH62,BI58:BI62)</f>
        <v>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1" workbookViewId="0">
      <selection activeCell="A58" sqref="A58:A62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334252442524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414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3</v>
      </c>
      <c r="I9">
        <f>SUM(H4:H8,I4:I8,J4:J8,K4:K8)</f>
        <v>3</v>
      </c>
      <c r="N9">
        <f>SUM(M4:M8,N4:N8,O4:O8,P4:P8)</f>
        <v>4</v>
      </c>
      <c r="S9">
        <f>SUM(R4:R8,S4:S8,T4:T8,U4:U8)</f>
        <v>2</v>
      </c>
      <c r="X9">
        <f>SUM(W4:W8,X4:X8,Y4:Y8,Z4:Z8)</f>
        <v>5</v>
      </c>
      <c r="AC9">
        <f>SUM(AB4:AB8,AC4:AC8,AD4:AD8,AE4:AE8)</f>
        <v>2</v>
      </c>
      <c r="AH9">
        <f>SUM(AG4:AG8,AH4:AH8,AI4:AI8,AJ4:AJ8)</f>
        <v>4</v>
      </c>
      <c r="AM9">
        <f>SUM(AL4:AL8,AM4:AM8,AN4:AN8,AO4:AO8)</f>
        <v>4</v>
      </c>
      <c r="AR9">
        <f>SUM(AQ4:AQ8,AR4:AR8,AS4:AS8,AT4:AT8)</f>
        <v>2</v>
      </c>
      <c r="AW9">
        <f>SUM(AV4:AV8,AW4:AW8,AX4:AX8,AY4:AY8)</f>
        <v>5</v>
      </c>
      <c r="BB9">
        <f>SUM(BA4:BA8,BB4:BB8,BC4:BC8,BD4:BD8)</f>
        <v>2</v>
      </c>
      <c r="BG9">
        <f>SUM(BF4:BF8,BG4:BG8,BH4:BH8,BI4:BI8)</f>
        <v>4</v>
      </c>
    </row>
    <row r="10" spans="1:61">
      <c r="A10" s="1" t="str">
        <f>D18&amp;I18&amp;N18&amp;S18&amp;X18&amp;AC18&amp;AH18&amp;AM18&amp;AR18&amp;AW18&amp;BB18&amp;BG18</f>
        <v>343260624343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415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0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5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0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VLOOKUP(まとめ7!$A$1&amp;"7",Chords!$A$2:$D$188,2,FALSE)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VLOOKUP(まとめ7!$A$1&amp;"7",Chords!$A$2:$D$188,3,FALSE)</f>
        <v>C</v>
      </c>
      <c r="B15">
        <f>VLOOKUP(A15,Note!$A$1:$B$26,2,FALSE)</f>
        <v>0</v>
      </c>
      <c r="C15" s="2">
        <f>VLOOKUP(ABS(B15-C12),Note!$E$1:$F$25,2,FALSE)</f>
        <v>0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0</v>
      </c>
      <c r="H15" s="2">
        <f>VLOOKUP(ABS(G15-H12),Note!$E$1:$F$25,2,FALSE)</f>
        <v>1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1</v>
      </c>
      <c r="L15">
        <f t="shared" si="12"/>
        <v>0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0</v>
      </c>
      <c r="Q15">
        <f t="shared" si="13"/>
        <v>0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1</v>
      </c>
      <c r="V15">
        <f t="shared" si="14"/>
        <v>0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1</v>
      </c>
      <c r="Z15" s="2">
        <f>VLOOKUP(ABS(V15-Z12),Note!$E$1:$F$25,2,FALSE)</f>
        <v>0</v>
      </c>
      <c r="AA15">
        <f t="shared" si="15"/>
        <v>0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0</v>
      </c>
      <c r="AE15" s="2">
        <f>VLOOKUP(ABS(AA15-AE12),Note!$E$1:$F$25,2,FALSE)</f>
        <v>0</v>
      </c>
      <c r="AF15">
        <f t="shared" si="16"/>
        <v>0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1</v>
      </c>
      <c r="AJ15" s="2">
        <f>VLOOKUP(ABS(AF15-AJ12),Note!$E$1:$F$25,2,FALSE)</f>
        <v>0</v>
      </c>
      <c r="AK15">
        <f t="shared" si="17"/>
        <v>0</v>
      </c>
      <c r="AL15" s="2">
        <f>VLOOKUP(ABS(AK15-AL12),Note!$E$1:$F$25,2,FALSE)</f>
        <v>0</v>
      </c>
      <c r="AM15" s="2">
        <f>VLOOKUP(ABS(AK15-AM12),Note!$E$1:$F$25,2,FALSE)</f>
        <v>1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0</v>
      </c>
      <c r="AQ15" s="2">
        <f>VLOOKUP(ABS(AP15-AQ12),Note!$E$1:$F$25,2,FALSE)</f>
        <v>0</v>
      </c>
      <c r="AR15" s="2">
        <f>VLOOKUP(ABS(AP15-AR12),Note!$E$1:$F$25,2,FALSE)</f>
        <v>0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0</v>
      </c>
      <c r="AV15" s="2">
        <f>VLOOKUP(ABS(AU15-AV12),Note!$E$1:$F$25,2,FALSE)</f>
        <v>0</v>
      </c>
      <c r="AW15" s="2">
        <f>VLOOKUP(ABS(AU15-AW12),Note!$E$1:$F$25,2,FALSE)</f>
        <v>1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0</v>
      </c>
      <c r="BA15" s="2">
        <f>VLOOKUP(ABS(AZ15-BA12),Note!$E$1:$F$25,2,FALSE)</f>
        <v>0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0</v>
      </c>
      <c r="BF15" s="2">
        <f>VLOOKUP(ABS(BE15-BF12),Note!$E$1:$F$25,2,FALSE)</f>
        <v>1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VLOOKUP(まとめ7!$A$1&amp;"7",Chords!$A$2:$D$188,4,FALSE)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0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3</v>
      </c>
      <c r="I18">
        <f>SUM(H13:H17,I13:I17,J13:J17,K13:K17)</f>
        <v>4</v>
      </c>
      <c r="N18">
        <f>SUM(M13:M17,N13:N17,O13:O17,P13:P17)</f>
        <v>3</v>
      </c>
      <c r="S18">
        <f>SUM(R13:R17,S13:S17,T13:T17,U13:U17)</f>
        <v>2</v>
      </c>
      <c r="X18">
        <f>SUM(W13:W17,X13:X17,Y13:Y17,Z13:Z17)</f>
        <v>6</v>
      </c>
      <c r="AC18">
        <f>SUM(AB13:AB17,AC13:AC17,AD13:AD17,AE13:AE17)</f>
        <v>0</v>
      </c>
      <c r="AH18">
        <f>SUM(AG13:AG17,AH13:AH17,AI13:AI17,AJ13:AJ17)</f>
        <v>6</v>
      </c>
      <c r="AM18">
        <f>SUM(AL13:AL17,AM13:AM17,AN13:AN17,AO13:AO17)</f>
        <v>2</v>
      </c>
      <c r="AR18">
        <f>SUM(AQ13:AQ17,AR13:AR17,AS13:AS17,AT13:AT17)</f>
        <v>4</v>
      </c>
      <c r="AW18">
        <f>SUM(AV13:AV17,AW13:AW17,AX13:AX17,AY13:AY17)</f>
        <v>3</v>
      </c>
      <c r="BB18">
        <f>SUM(BA13:BA17,BB13:BB17,BC13:BC17,BD13:BD17)</f>
        <v>4</v>
      </c>
      <c r="BG18">
        <f>SUM(BF13:BF17,BG13:BG17,BH13:BH17,BI13:BI17)</f>
        <v>3</v>
      </c>
    </row>
    <row r="19" spans="1:61">
      <c r="A19" s="1" t="str">
        <f>D27&amp;I27&amp;N27&amp;S27&amp;X27&amp;AC27&amp;AH27&amp;AM27&amp;AR27&amp;AW27&amp;BB27&amp;BG27</f>
        <v>525161525161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416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0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5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0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VLOOKUP(まとめ7!$A$1&amp;"7",Chords!$A$2:$D$188,2,FALSE)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VLOOKUP(まとめ7!$A$1&amp;"7",Chords!$A$2:$D$188,3,FALSE)</f>
        <v>C</v>
      </c>
      <c r="B24">
        <f>VLOOKUP(A24,Note!$A$1:$B$26,2,FALSE)</f>
        <v>0</v>
      </c>
      <c r="C24" s="2">
        <f>VLOOKUP(ABS(B24-C21),Note!$E$1:$F$25,2,FALSE)</f>
        <v>0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0</v>
      </c>
      <c r="H24" s="2">
        <f>VLOOKUP(ABS(G24-H21),Note!$E$1:$F$25,2,FALSE)</f>
        <v>1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1</v>
      </c>
      <c r="L24">
        <f t="shared" si="23"/>
        <v>0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0</v>
      </c>
      <c r="Q24">
        <f t="shared" si="24"/>
        <v>0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1</v>
      </c>
      <c r="V24">
        <f t="shared" si="25"/>
        <v>0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0</v>
      </c>
      <c r="AA24">
        <f t="shared" si="26"/>
        <v>0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1</v>
      </c>
      <c r="AE24" s="2">
        <f>VLOOKUP(ABS(AA24-AE21),Note!$E$1:$F$25,2,FALSE)</f>
        <v>0</v>
      </c>
      <c r="AF24">
        <f t="shared" si="27"/>
        <v>0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0</v>
      </c>
      <c r="AJ24" s="2">
        <f>VLOOKUP(ABS(AF24-AJ21),Note!$E$1:$F$25,2,FALSE)</f>
        <v>0</v>
      </c>
      <c r="AK24">
        <f t="shared" si="28"/>
        <v>0</v>
      </c>
      <c r="AL24" s="2">
        <f>VLOOKUP(ABS(AK24-AL21),Note!$E$1:$F$25,2,FALSE)</f>
        <v>0</v>
      </c>
      <c r="AM24" s="2">
        <f>VLOOKUP(ABS(AK24-AM21),Note!$E$1:$F$25,2,FALSE)</f>
        <v>1</v>
      </c>
      <c r="AN24" s="2">
        <f>VLOOKUP(ABS(AK24-AN21),Note!$E$1:$F$25,2,FALSE)</f>
        <v>1</v>
      </c>
      <c r="AO24" s="2">
        <f>VLOOKUP(ABS(AK24-AO21),Note!$E$1:$F$25,2,FALSE)</f>
        <v>0</v>
      </c>
      <c r="AP24">
        <f t="shared" si="29"/>
        <v>0</v>
      </c>
      <c r="AQ24" s="2">
        <f>VLOOKUP(ABS(AP24-AQ21),Note!$E$1:$F$25,2,FALSE)</f>
        <v>0</v>
      </c>
      <c r="AR24" s="2">
        <f>VLOOKUP(ABS(AP24-AR21),Note!$E$1:$F$25,2,FALSE)</f>
        <v>0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0</v>
      </c>
      <c r="AV24" s="2">
        <f>VLOOKUP(ABS(AU24-AV21),Note!$E$1:$F$25,2,FALSE)</f>
        <v>0</v>
      </c>
      <c r="AW24" s="2">
        <f>VLOOKUP(ABS(AU24-AW21),Note!$E$1:$F$25,2,FALSE)</f>
        <v>1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0</v>
      </c>
      <c r="BA24" s="2">
        <f>VLOOKUP(ABS(AZ24-BA21),Note!$E$1:$F$25,2,FALSE)</f>
        <v>0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0</v>
      </c>
      <c r="BF24" s="2">
        <f>VLOOKUP(ABS(BE24-BF21),Note!$E$1:$F$25,2,FALSE)</f>
        <v>1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VLOOKUP(まとめ7!$A$1&amp;"7",Chords!$A$2:$D$188,4,FALSE)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0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5</v>
      </c>
      <c r="I27">
        <f>SUM(H22:H26,I22:I26,J22:J26,K22:K26)</f>
        <v>2</v>
      </c>
      <c r="N27">
        <f>SUM(M22:M26,N22:N26,O22:O26,P22:P26)</f>
        <v>5</v>
      </c>
      <c r="S27">
        <f>SUM(R22:R26,S22:S26,T22:T26,U22:U26)</f>
        <v>1</v>
      </c>
      <c r="X27">
        <f>SUM(W22:W26,X22:X26,Y22:Y26,Z22:Z26)</f>
        <v>6</v>
      </c>
      <c r="AC27">
        <f>SUM(AB22:AB26,AC22:AC26,AD22:AD26,AE22:AE26)</f>
        <v>1</v>
      </c>
      <c r="AH27">
        <f>SUM(AG22:AG26,AH22:AH26,AI22:AI26,AJ22:AJ26)</f>
        <v>5</v>
      </c>
      <c r="AM27">
        <f>SUM(AL22:AL26,AM22:AM26,AN22:AN26,AO22:AO26)</f>
        <v>2</v>
      </c>
      <c r="AR27">
        <f>SUM(AQ22:AQ26,AR22:AR26,AS22:AS26,AT22:AT26)</f>
        <v>5</v>
      </c>
      <c r="AW27">
        <f>SUM(AV22:AV26,AW22:AW26,AX22:AX26,AY22:AY26)</f>
        <v>1</v>
      </c>
      <c r="BB27">
        <f>SUM(BA22:BA26,BB22:BB26,BC22:BC26,BD22:BD26)</f>
        <v>6</v>
      </c>
      <c r="BG27">
        <f>SUM(BF22:BF26,BG22:BG26,BH22:BH26,BI22:BI26)</f>
        <v>1</v>
      </c>
    </row>
    <row r="28" spans="1:61">
      <c r="A28" s="1" t="str">
        <f>D36&amp;I36&amp;N36&amp;S36&amp;X36&amp;AC36&amp;AH36&amp;AM36&amp;AR36&amp;AW36&amp;BB36&amp;BG36</f>
        <v>161442525244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417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VLOOKUP(まとめ7!$A$1&amp;"7",Chords!$A$2:$D$188,2,FALSE)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VLOOKUP(まとめ7!$A$1&amp;"7",Chords!$A$2:$D$188,3,FALSE)</f>
        <v>C</v>
      </c>
      <c r="B33">
        <f>VLOOKUP(A33,Note!$A$1:$B$26,2,FALSE)</f>
        <v>0</v>
      </c>
      <c r="C33" s="2">
        <f>VLOOKUP(ABS(B33-C30),Note!$E$1:$F$25,2,FALSE)</f>
        <v>0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0</v>
      </c>
      <c r="H33" s="2">
        <f>VLOOKUP(ABS(G33-H30),Note!$E$1:$F$25,2,FALSE)</f>
        <v>1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1</v>
      </c>
      <c r="L33">
        <f t="shared" si="34"/>
        <v>0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0</v>
      </c>
      <c r="Q33">
        <f t="shared" si="35"/>
        <v>0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1</v>
      </c>
      <c r="V33">
        <f t="shared" si="36"/>
        <v>0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1</v>
      </c>
      <c r="Z33" s="2">
        <f>VLOOKUP(ABS(V33-Z30),Note!$E$1:$F$25,2,FALSE)</f>
        <v>0</v>
      </c>
      <c r="AA33">
        <f t="shared" si="37"/>
        <v>0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0</v>
      </c>
      <c r="AE33" s="2">
        <f>VLOOKUP(ABS(AA33-AE30),Note!$E$1:$F$25,2,FALSE)</f>
        <v>0</v>
      </c>
      <c r="AF33">
        <f t="shared" si="38"/>
        <v>0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1</v>
      </c>
      <c r="AJ33" s="2">
        <f>VLOOKUP(ABS(AF33-AJ30),Note!$E$1:$F$25,2,FALSE)</f>
        <v>0</v>
      </c>
      <c r="AK33">
        <f t="shared" si="39"/>
        <v>0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0</v>
      </c>
      <c r="AQ33" s="2">
        <f>VLOOKUP(ABS(AP33-AQ30),Note!$E$1:$F$25,2,FALSE)</f>
        <v>0</v>
      </c>
      <c r="AR33" s="2">
        <f>VLOOKUP(ABS(AP33-AR30),Note!$E$1:$F$25,2,FALSE)</f>
        <v>1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0</v>
      </c>
      <c r="AV33" s="2">
        <f>VLOOKUP(ABS(AU33-AV30),Note!$E$1:$F$25,2,FALSE)</f>
        <v>0</v>
      </c>
      <c r="AW33" s="2">
        <f>VLOOKUP(ABS(AU33-AW30),Note!$E$1:$F$25,2,FALSE)</f>
        <v>0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0</v>
      </c>
      <c r="BA33" s="2">
        <f>VLOOKUP(ABS(AZ33-BA30),Note!$E$1:$F$25,2,FALSE)</f>
        <v>0</v>
      </c>
      <c r="BB33" s="2">
        <f>VLOOKUP(ABS(AZ33-BB30),Note!$E$1:$F$25,2,FALSE)</f>
        <v>1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0</v>
      </c>
      <c r="BF33" s="2">
        <f>VLOOKUP(ABS(BE33-BF30),Note!$E$1:$F$25,2,FALSE)</f>
        <v>1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VLOOKUP(まとめ7!$A$1&amp;"7",Chords!$A$2:$D$188,4,FALSE)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1</v>
      </c>
      <c r="I36">
        <f>SUM(H31:H35,I31:I35,J31:J35,K31:K35)</f>
        <v>6</v>
      </c>
      <c r="N36">
        <f>SUM(M31:M35,N31:N35,O31:O35,P31:P35)</f>
        <v>1</v>
      </c>
      <c r="S36">
        <f>SUM(R31:R35,S31:S35,T31:T35,U31:U35)</f>
        <v>4</v>
      </c>
      <c r="X36">
        <f>SUM(W31:W35,X31:X35,Y31:Y35,Z31:Z35)</f>
        <v>4</v>
      </c>
      <c r="AC36">
        <f>SUM(AB31:AB35,AC31:AC35,AD31:AD35,AE31:AE35)</f>
        <v>2</v>
      </c>
      <c r="AH36">
        <f>SUM(AG31:AG35,AH31:AH35,AI31:AI35,AJ31:AJ35)</f>
        <v>5</v>
      </c>
      <c r="AM36">
        <f>SUM(AL31:AL35,AM31:AM35,AN31:AN35,AO31:AO35)</f>
        <v>2</v>
      </c>
      <c r="AR36">
        <f>SUM(AQ31:AQ35,AR31:AR35,AS31:AS35,AT31:AT35)</f>
        <v>5</v>
      </c>
      <c r="AW36">
        <f>SUM(AV31:AV35,AW31:AW35,AX31:AX35,AY31:AY35)</f>
        <v>2</v>
      </c>
      <c r="BB36">
        <f>SUM(BA31:BA35,BB31:BB35,BC31:BC35,BD31:BD35)</f>
        <v>4</v>
      </c>
      <c r="BG36">
        <f>SUM(BF31:BF35,BG31:BG35,BH31:BH35,BI31:BI35)</f>
        <v>4</v>
      </c>
    </row>
    <row r="37" spans="1:61">
      <c r="A37" s="1" t="str">
        <f>D45&amp;I45&amp;N45&amp;S45&amp;X45&amp;AC45&amp;AH45&amp;AM45&amp;AR45&amp;AW45&amp;BB45&amp;BG45</f>
        <v>343343426062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418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VLOOKUP(まとめ7!$A$1&amp;"7",Chords!$A$2:$D$188,2,FALSE)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VLOOKUP(まとめ7!$A$1&amp;"7",Chords!$A$2:$D$188,3,FALSE)</f>
        <v>C</v>
      </c>
      <c r="B42">
        <f>VLOOKUP(A42,Note!$A$1:$B$26,2,FALSE)</f>
        <v>0</v>
      </c>
      <c r="C42" s="2">
        <f>VLOOKUP(ABS(B42-C39),Note!$E$1:$F$25,2,FALSE)</f>
        <v>0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0</v>
      </c>
      <c r="H42" s="2">
        <f>VLOOKUP(ABS(G42-H39),Note!$E$1:$F$25,2,FALSE)</f>
        <v>1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1</v>
      </c>
      <c r="L42">
        <f t="shared" si="45"/>
        <v>0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0</v>
      </c>
      <c r="Q42">
        <f t="shared" si="46"/>
        <v>0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1</v>
      </c>
      <c r="V42">
        <f t="shared" si="47"/>
        <v>0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0</v>
      </c>
      <c r="AA42">
        <f t="shared" si="48"/>
        <v>0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1</v>
      </c>
      <c r="AE42" s="2">
        <f>VLOOKUP(ABS(AA42-AE39),Note!$E$1:$F$25,2,FALSE)</f>
        <v>0</v>
      </c>
      <c r="AF42">
        <f t="shared" si="49"/>
        <v>0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0</v>
      </c>
      <c r="AJ42" s="2">
        <f>VLOOKUP(ABS(AF42-AJ39),Note!$E$1:$F$25,2,FALSE)</f>
        <v>0</v>
      </c>
      <c r="AK42">
        <f t="shared" si="50"/>
        <v>0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1</v>
      </c>
      <c r="AO42" s="2">
        <f>VLOOKUP(ABS(AK42-AO39),Note!$E$1:$F$25,2,FALSE)</f>
        <v>0</v>
      </c>
      <c r="AP42">
        <f t="shared" si="51"/>
        <v>0</v>
      </c>
      <c r="AQ42" s="2">
        <f>VLOOKUP(ABS(AP42-AQ39),Note!$E$1:$F$25,2,FALSE)</f>
        <v>0</v>
      </c>
      <c r="AR42" s="2">
        <f>VLOOKUP(ABS(AP42-AR39),Note!$E$1:$F$25,2,FALSE)</f>
        <v>1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0</v>
      </c>
      <c r="AV42" s="2">
        <f>VLOOKUP(ABS(AU42-AV39),Note!$E$1:$F$25,2,FALSE)</f>
        <v>0</v>
      </c>
      <c r="AW42" s="2">
        <f>VLOOKUP(ABS(AU42-AW39),Note!$E$1:$F$25,2,FALSE)</f>
        <v>0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0</v>
      </c>
      <c r="BA42" s="2">
        <f>VLOOKUP(ABS(AZ42-BA39),Note!$E$1:$F$25,2,FALSE)</f>
        <v>0</v>
      </c>
      <c r="BB42" s="2">
        <f>VLOOKUP(ABS(AZ42-BB39),Note!$E$1:$F$25,2,FALSE)</f>
        <v>1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0</v>
      </c>
      <c r="BF42" s="2">
        <f>VLOOKUP(ABS(BE42-BF39),Note!$E$1:$F$25,2,FALSE)</f>
        <v>1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VLOOKUP(まとめ7!$A$1&amp;"7",Chords!$A$2:$D$188,4,FALSE)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3</v>
      </c>
      <c r="I45">
        <f>SUM(H40:H44,I40:I44,J40:J44,K40:K44)</f>
        <v>4</v>
      </c>
      <c r="N45">
        <f>SUM(M40:M44,N40:N44,O40:O44,P40:P44)</f>
        <v>3</v>
      </c>
      <c r="S45">
        <f>SUM(R40:R44,S40:S44,T40:T44,U40:U44)</f>
        <v>3</v>
      </c>
      <c r="X45">
        <f>SUM(W40:W44,X40:X44,Y40:Y44,Z40:Z44)</f>
        <v>4</v>
      </c>
      <c r="AC45">
        <f>SUM(AB40:AB44,AC40:AC44,AD40:AD44,AE40:AE44)</f>
        <v>3</v>
      </c>
      <c r="AH45">
        <f>SUM(AG40:AG44,AH40:AH44,AI40:AI44,AJ40:AJ44)</f>
        <v>4</v>
      </c>
      <c r="AM45">
        <f>SUM(AL40:AL44,AM40:AM44,AN40:AN44,AO40:AO44)</f>
        <v>2</v>
      </c>
      <c r="AR45">
        <f>SUM(AQ40:AQ44,AR40:AR44,AS40:AS44,AT40:AT44)</f>
        <v>6</v>
      </c>
      <c r="AW45">
        <f>SUM(AV40:AV44,AW40:AW44,AX40:AX44,AY40:AY44)</f>
        <v>0</v>
      </c>
      <c r="BB45">
        <f>SUM(BA40:BA44,BB40:BB44,BC40:BC44,BD40:BD44)</f>
        <v>6</v>
      </c>
      <c r="BG45">
        <f>SUM(BF40:BF44,BG40:BG44,BH40:BH44,BI40:BI44)</f>
        <v>2</v>
      </c>
    </row>
    <row r="46" spans="1:61">
      <c r="A46" s="1" t="str">
        <f>D54&amp;I54&amp;N54&amp;S54&amp;X54&amp;AC54&amp;AH54&amp;AM54&amp;AR54&amp;AW54&amp;BB54&amp;BG54</f>
        <v>244／／／／／／／／／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419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VLOOKUP(まとめ7!$A$1&amp;"7",Chords!$A$2:$D$188,2,FALSE)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VLOOKUP(まとめ7!$A$1&amp;"7",Chords!$A$2:$D$188,3,FALSE)</f>
        <v>C</v>
      </c>
      <c r="B51">
        <f>VLOOKUP(A51,Note!$A$1:$B$26,2,FALSE)</f>
        <v>0</v>
      </c>
      <c r="C51" s="2">
        <f>VLOOKUP(ABS(B51-C48),Note!$E$1:$F$25,2,FALSE)</f>
        <v>0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0</v>
      </c>
      <c r="H51" s="2">
        <f>VLOOKUP(ABS(G51-H48),Note!$E$1:$F$25,2,FALSE)</f>
        <v>1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0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1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VLOOKUP(まとめ7!$A$1&amp;"7",Chords!$A$2:$D$188,4,FALSE)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2</v>
      </c>
      <c r="I54">
        <f>SUM(H49:H53,I49:I53,J49:J53,K49:K53)</f>
        <v>4</v>
      </c>
      <c r="N54">
        <f>SUM(M49:M53,N49:N53,O49:O53,P49:P53)</f>
        <v>4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524451616161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420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VLOOKUP(まとめ7!$A$1&amp;"7",Chords!$A$2:$D$188,2,FALSE)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VLOOKUP(まとめ7!$A$1&amp;"7",Chords!$A$2:$D$188,3,FALSE)</f>
        <v>C</v>
      </c>
      <c r="B60">
        <f>VLOOKUP(A60,Note!$A$1:$B$26,2,FALSE)</f>
        <v>0</v>
      </c>
      <c r="C60" s="2">
        <f>VLOOKUP(ABS(B60-C57),Note!$E$1:$F$25,2,FALSE)</f>
        <v>0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0</v>
      </c>
      <c r="H60" s="2">
        <f>VLOOKUP(ABS(G60-H57),Note!$E$1:$F$25,2,FALSE)</f>
        <v>1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1</v>
      </c>
      <c r="L60">
        <f t="shared" si="58"/>
        <v>0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0</v>
      </c>
      <c r="Q60">
        <f t="shared" si="59"/>
        <v>0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1</v>
      </c>
      <c r="U60" s="2">
        <f>VLOOKUP(ABS(Q60-U57),Note!$E$1:$F$25,2,FALSE)</f>
        <v>1</v>
      </c>
      <c r="V60">
        <f t="shared" si="60"/>
        <v>0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0</v>
      </c>
      <c r="Z60" s="2">
        <f>VLOOKUP(ABS(V60-Z57),Note!$E$1:$F$25,2,FALSE)</f>
        <v>0</v>
      </c>
      <c r="AA60">
        <f t="shared" si="61"/>
        <v>0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1</v>
      </c>
      <c r="AE60" s="2">
        <f>VLOOKUP(ABS(AA60-AE57),Note!$E$1:$F$25,2,FALSE)</f>
        <v>0</v>
      </c>
      <c r="AF60">
        <f t="shared" si="62"/>
        <v>0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0</v>
      </c>
      <c r="AL60" s="2">
        <f>VLOOKUP(ABS(AK60-AL57),Note!$E$1:$F$25,2,FALSE)</f>
        <v>0</v>
      </c>
      <c r="AM60" s="2">
        <f>VLOOKUP(ABS(AK60-AM57),Note!$E$1:$F$25,2,FALSE)</f>
        <v>1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0</v>
      </c>
      <c r="AQ60" s="2">
        <f>VLOOKUP(ABS(AP60-AQ57),Note!$E$1:$F$25,2,FALSE)</f>
        <v>0</v>
      </c>
      <c r="AR60" s="2">
        <f>VLOOKUP(ABS(AP60-AR57),Note!$E$1:$F$25,2,FALSE)</f>
        <v>0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0</v>
      </c>
      <c r="AV60" s="2">
        <f>VLOOKUP(ABS(AU60-AV57),Note!$E$1:$F$25,2,FALSE)</f>
        <v>0</v>
      </c>
      <c r="AW60" s="2">
        <f>VLOOKUP(ABS(AU60-AW57),Note!$E$1:$F$25,2,FALSE)</f>
        <v>1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0</v>
      </c>
      <c r="BA60" s="2">
        <f>VLOOKUP(ABS(AZ60-BA57),Note!$E$1:$F$25,2,FALSE)</f>
        <v>0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0</v>
      </c>
      <c r="BF60" s="2">
        <f>VLOOKUP(ABS(BE60-BF57),Note!$E$1:$F$25,2,FALSE)</f>
        <v>1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VLOOKUP(まとめ7!$A$1&amp;"7",Chords!$A$2:$D$188,4,FALSE)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5</v>
      </c>
      <c r="I63">
        <f>SUM(H58:H62,I58:I62,J58:J62,K58:K62)</f>
        <v>2</v>
      </c>
      <c r="N63">
        <f>SUM(M58:M62,N58:N62,O58:O62,P58:P62)</f>
        <v>4</v>
      </c>
      <c r="S63">
        <f>SUM(R58:R62,S58:S62,T58:T62,U58:U62)</f>
        <v>4</v>
      </c>
      <c r="X63">
        <f>SUM(W58:W62,X58:X62,Y58:Y62,Z58:Z62)</f>
        <v>5</v>
      </c>
      <c r="AC63">
        <f>SUM(AB58:AB62,AC58:AC62,AD58:AD62,AE58:AE62)</f>
        <v>1</v>
      </c>
      <c r="AH63">
        <f>SUM(AG58:AG62,AH58:AH62,AI58:AI62,AJ58:AJ62)</f>
        <v>6</v>
      </c>
      <c r="AM63">
        <f>SUM(AL58:AL62,AM58:AM62,AN58:AN62,AO58:AO62)</f>
        <v>1</v>
      </c>
      <c r="AR63">
        <f>SUM(AQ58:AQ62,AR58:AR62,AS58:AS62,AT58:AT62)</f>
        <v>6</v>
      </c>
      <c r="AW63">
        <f>SUM(AV58:AV62,AW58:AW62,AX58:AX62,AY58:AY62)</f>
        <v>1</v>
      </c>
      <c r="BB63">
        <f>SUM(BA58:BA62,BB58:BB62,BC58:BC62,BD58:BD62)</f>
        <v>6</v>
      </c>
      <c r="BG63">
        <f>SUM(BF58:BF62,BG58:BG62,BH58:BH62,BI58:BI62)</f>
        <v>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4" workbookViewId="0">
      <selection activeCell="A44" sqref="A44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433343442433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VLOOKUP(まとめ7!$A$1&amp;"_♭9",Tension!$A$2:$C$133,2,FALSE)</f>
        <v>G♭</v>
      </c>
      <c r="B8">
        <f>VLOOKUP(A8,Note!$A$1:$B$26,2,FALSE)</f>
        <v>6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1</v>
      </c>
      <c r="F8" s="2">
        <f>VLOOKUP(ABS(B8-F3),Note!$E$1:$F$25,2,FALSE)</f>
        <v>0</v>
      </c>
      <c r="G8">
        <f t="shared" si="0"/>
        <v>6</v>
      </c>
      <c r="H8" s="2">
        <f>VLOOKUP(ABS(G8-H3),Note!$E$1:$F$25,2,FALSE)</f>
        <v>0</v>
      </c>
      <c r="I8" s="2">
        <f>VLOOKUP(ABS(G8-I3),Note!$E$1:$F$25,2,FALSE)</f>
        <v>1</v>
      </c>
      <c r="J8" s="2">
        <f>VLOOKUP(ABS(G8-J3),Note!$E$1:$F$25,2,FALSE)</f>
        <v>0</v>
      </c>
      <c r="K8" s="2">
        <f>VLOOKUP(ABS(G8-K3),Note!$E$1:$F$25,2,FALSE)</f>
        <v>0</v>
      </c>
      <c r="L8">
        <f t="shared" si="1"/>
        <v>6</v>
      </c>
      <c r="M8" s="2">
        <f>VLOOKUP(ABS(L8-M3),Note!$E$1:$F$25,2,FALSE)</f>
        <v>0</v>
      </c>
      <c r="N8" s="2">
        <f>VLOOKUP(ABS(L8-N3),Note!$E$1:$F$25,2,FALSE)</f>
        <v>0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6</v>
      </c>
      <c r="R8" s="2">
        <f>VLOOKUP(ABS(Q8-R3),Note!$E$1:$F$25,2,FALSE)</f>
        <v>0</v>
      </c>
      <c r="S8" s="2">
        <f>VLOOKUP(ABS(Q8-S3),Note!$E$1:$F$25,2,FALSE)</f>
        <v>1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6</v>
      </c>
      <c r="W8" s="2">
        <f>VLOOKUP(ABS(V8-W3),Note!$E$1:$F$25,2,FALSE)</f>
        <v>0</v>
      </c>
      <c r="X8" s="2">
        <f>VLOOKUP(ABS(V8-X3),Note!$E$1:$F$25,2,FALSE)</f>
        <v>0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6</v>
      </c>
      <c r="AB8" s="2">
        <f>VLOOKUP(ABS(AA8-AB3),Note!$E$1:$F$25,2,FALSE)</f>
        <v>1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6</v>
      </c>
      <c r="AG8" s="2">
        <f>VLOOKUP(ABS(AF8-AG3),Note!$E$1:$F$25,2,FALSE)</f>
        <v>0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1</v>
      </c>
      <c r="AK8">
        <f t="shared" si="6"/>
        <v>6</v>
      </c>
      <c r="AL8" s="2">
        <f>VLOOKUP(ABS(AK8-AL3),Note!$E$1:$F$25,2,FALSE)</f>
        <v>1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0</v>
      </c>
      <c r="AP8">
        <f t="shared" si="7"/>
        <v>6</v>
      </c>
      <c r="AQ8" s="2">
        <f>VLOOKUP(ABS(AP8-AQ3),Note!$E$1:$F$25,2,FALSE)</f>
        <v>0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1</v>
      </c>
      <c r="AU8">
        <f t="shared" si="8"/>
        <v>6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0</v>
      </c>
      <c r="AZ8">
        <f t="shared" si="9"/>
        <v>6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1</v>
      </c>
      <c r="BD8" s="2">
        <f>VLOOKUP(ABS(AZ8-BD3),Note!$E$1:$F$25,2,FALSE)</f>
        <v>0</v>
      </c>
      <c r="BE8">
        <f t="shared" si="10"/>
        <v>6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0</v>
      </c>
      <c r="BI8" s="2">
        <f>VLOOKUP(ABS(BE8-BI3),Note!$E$1:$F$25,2,FALSE)</f>
        <v>0</v>
      </c>
    </row>
    <row r="9" spans="4:59">
      <c r="D9">
        <f>SUM(C4:C8,D4:D8,E4:E8,F4:F8)</f>
        <v>4</v>
      </c>
      <c r="I9">
        <f>SUM(H4:H8,I4:I8,J4:J8,K4:K8)</f>
        <v>3</v>
      </c>
      <c r="N9">
        <f>SUM(M4:M8,N4:N8,O4:O8,P4:P8)</f>
        <v>3</v>
      </c>
      <c r="S9">
        <f>SUM(R4:R8,S4:S8,T4:T8,U4:U8)</f>
        <v>3</v>
      </c>
      <c r="X9">
        <f>SUM(W4:W8,X4:X8,Y4:Y8,Z4:Z8)</f>
        <v>4</v>
      </c>
      <c r="AC9">
        <f>SUM(AB4:AB8,AC4:AC8,AD4:AD8,AE4:AE8)</f>
        <v>3</v>
      </c>
      <c r="AH9">
        <f>SUM(AG4:AG8,AH4:AH8,AI4:AI8,AJ4:AJ8)</f>
        <v>4</v>
      </c>
      <c r="AM9">
        <f>SUM(AL4:AL8,AM4:AM8,AN4:AN8,AO4:AO8)</f>
        <v>4</v>
      </c>
      <c r="AR9">
        <f>SUM(AQ4:AQ8,AR4:AR8,AS4:AS8,AT4:AT8)</f>
        <v>2</v>
      </c>
      <c r="AW9">
        <f>SUM(AV4:AV8,AW4:AW8,AX4:AX8,AY4:AY8)</f>
        <v>4</v>
      </c>
      <c r="BB9">
        <f>SUM(BA4:BA8,BB4:BB8,BC4:BC8,BD4:BD8)</f>
        <v>3</v>
      </c>
      <c r="BG9">
        <f>SUM(BF4:BF8,BG4:BG8,BH4:BH8,BI4:BI8)</f>
        <v>3</v>
      </c>
    </row>
    <row r="10" spans="1:61">
      <c r="A10" s="1" t="str">
        <f>D18&amp;I18&amp;N18&amp;S18&amp;X18&amp;AC18&amp;AH18&amp;AM18&amp;AR18&amp;AW18&amp;BB18&amp;BG18</f>
        <v>442351542442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422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0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5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0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VLOOKUP(まとめ7!$A$1&amp;"7",Chords!$A$2:$D$188,2,FALSE)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VLOOKUP(まとめ7!$A$1&amp;"7",Chords!$A$2:$D$188,3,FALSE)</f>
        <v>C</v>
      </c>
      <c r="B15">
        <f>VLOOKUP(A15,Note!$A$1:$B$26,2,FALSE)</f>
        <v>0</v>
      </c>
      <c r="C15" s="2">
        <f>VLOOKUP(ABS(B15-C12),Note!$E$1:$F$25,2,FALSE)</f>
        <v>0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0</v>
      </c>
      <c r="H15" s="2">
        <f>VLOOKUP(ABS(G15-H12),Note!$E$1:$F$25,2,FALSE)</f>
        <v>1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1</v>
      </c>
      <c r="L15">
        <f t="shared" si="12"/>
        <v>0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0</v>
      </c>
      <c r="Q15">
        <f t="shared" si="13"/>
        <v>0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1</v>
      </c>
      <c r="V15">
        <f t="shared" si="14"/>
        <v>0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1</v>
      </c>
      <c r="Z15" s="2">
        <f>VLOOKUP(ABS(V15-Z12),Note!$E$1:$F$25,2,FALSE)</f>
        <v>0</v>
      </c>
      <c r="AA15">
        <f t="shared" si="15"/>
        <v>0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0</v>
      </c>
      <c r="AE15" s="2">
        <f>VLOOKUP(ABS(AA15-AE12),Note!$E$1:$F$25,2,FALSE)</f>
        <v>0</v>
      </c>
      <c r="AF15">
        <f t="shared" si="16"/>
        <v>0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1</v>
      </c>
      <c r="AJ15" s="2">
        <f>VLOOKUP(ABS(AF15-AJ12),Note!$E$1:$F$25,2,FALSE)</f>
        <v>0</v>
      </c>
      <c r="AK15">
        <f t="shared" si="17"/>
        <v>0</v>
      </c>
      <c r="AL15" s="2">
        <f>VLOOKUP(ABS(AK15-AL12),Note!$E$1:$F$25,2,FALSE)</f>
        <v>0</v>
      </c>
      <c r="AM15" s="2">
        <f>VLOOKUP(ABS(AK15-AM12),Note!$E$1:$F$25,2,FALSE)</f>
        <v>1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0</v>
      </c>
      <c r="AQ15" s="2">
        <f>VLOOKUP(ABS(AP15-AQ12),Note!$E$1:$F$25,2,FALSE)</f>
        <v>0</v>
      </c>
      <c r="AR15" s="2">
        <f>VLOOKUP(ABS(AP15-AR12),Note!$E$1:$F$25,2,FALSE)</f>
        <v>0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0</v>
      </c>
      <c r="AV15" s="2">
        <f>VLOOKUP(ABS(AU15-AV12),Note!$E$1:$F$25,2,FALSE)</f>
        <v>0</v>
      </c>
      <c r="AW15" s="2">
        <f>VLOOKUP(ABS(AU15-AW12),Note!$E$1:$F$25,2,FALSE)</f>
        <v>1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0</v>
      </c>
      <c r="BA15" s="2">
        <f>VLOOKUP(ABS(AZ15-BA12),Note!$E$1:$F$25,2,FALSE)</f>
        <v>0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0</v>
      </c>
      <c r="BF15" s="2">
        <f>VLOOKUP(ABS(BE15-BF12),Note!$E$1:$F$25,2,FALSE)</f>
        <v>1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VLOOKUP(まとめ7!$A$1&amp;"7",Chords!$A$2:$D$188,4,FALSE)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VLOOKUP(まとめ7!$A$1&amp;"_♭9",Tension!$A$2:$C$133,2,FALSE)</f>
        <v>G♭</v>
      </c>
      <c r="B17">
        <f>VLOOKUP(A17,Note!$A$1:$B$26,2,FALSE)</f>
        <v>6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1</v>
      </c>
      <c r="F17" s="2">
        <f>VLOOKUP(ABS(B17-F12),Note!$E$1:$F$25,2,FALSE)</f>
        <v>0</v>
      </c>
      <c r="G17">
        <f t="shared" si="11"/>
        <v>6</v>
      </c>
      <c r="H17" s="2">
        <f>VLOOKUP(ABS(G17-H12),Note!$E$1:$F$25,2,FALSE)</f>
        <v>0</v>
      </c>
      <c r="I17" s="2">
        <f>VLOOKUP(ABS(G17-I12),Note!$E$1:$F$25,2,FALSE)</f>
        <v>1</v>
      </c>
      <c r="J17" s="2">
        <f>VLOOKUP(ABS(G17-J12),Note!$E$1:$F$25,2,FALSE)</f>
        <v>0</v>
      </c>
      <c r="K17" s="2">
        <f>VLOOKUP(ABS(G17-K12),Note!$E$1:$F$25,2,FALSE)</f>
        <v>0</v>
      </c>
      <c r="L17">
        <f t="shared" si="12"/>
        <v>6</v>
      </c>
      <c r="M17" s="2">
        <f>VLOOKUP(ABS(L17-M12),Note!$E$1:$F$25,2,FALSE)</f>
        <v>0</v>
      </c>
      <c r="N17" s="2">
        <f>VLOOKUP(ABS(L17-N12),Note!$E$1:$F$25,2,FALSE)</f>
        <v>0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6</v>
      </c>
      <c r="R17" s="2">
        <f>VLOOKUP(ABS(Q17-R12),Note!$E$1:$F$25,2,FALSE)</f>
        <v>0</v>
      </c>
      <c r="S17" s="2">
        <f>VLOOKUP(ABS(Q17-S12),Note!$E$1:$F$25,2,FALSE)</f>
        <v>1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6</v>
      </c>
      <c r="W17" s="2">
        <f>VLOOKUP(ABS(V17-W12),Note!$E$1:$F$25,2,FALSE)</f>
        <v>0</v>
      </c>
      <c r="X17" s="2">
        <f>VLOOKUP(ABS(V17-X12),Note!$E$1:$F$25,2,FALSE)</f>
        <v>0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6</v>
      </c>
      <c r="AB17" s="2">
        <f>VLOOKUP(ABS(AA17-AB12),Note!$E$1:$F$25,2,FALSE)</f>
        <v>1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6</v>
      </c>
      <c r="AG17" s="2">
        <f>VLOOKUP(ABS(AF17-AG12),Note!$E$1:$F$25,2,FALSE)</f>
        <v>0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6</v>
      </c>
      <c r="AL17" s="2">
        <f>VLOOKUP(ABS(AK17-AL12),Note!$E$1:$F$25,2,FALSE)</f>
        <v>1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6</v>
      </c>
      <c r="AQ17" s="2">
        <f>VLOOKUP(ABS(AP17-AQ12),Note!$E$1:$F$25,2,FALSE)</f>
        <v>0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0</v>
      </c>
      <c r="AU17">
        <f t="shared" si="19"/>
        <v>6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1</v>
      </c>
      <c r="AZ17">
        <f t="shared" si="20"/>
        <v>6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1</v>
      </c>
      <c r="BD17" s="2">
        <f>VLOOKUP(ABS(AZ17-BD12),Note!$E$1:$F$25,2,FALSE)</f>
        <v>0</v>
      </c>
      <c r="BE17">
        <f t="shared" si="21"/>
        <v>6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0</v>
      </c>
      <c r="BI17" s="2">
        <f>VLOOKUP(ABS(BE17-BI12),Note!$E$1:$F$25,2,FALSE)</f>
        <v>0</v>
      </c>
    </row>
    <row r="18" spans="4:59">
      <c r="D18">
        <f>SUM(C13:C17,D13:D17,E13:E17,F13:F17)</f>
        <v>4</v>
      </c>
      <c r="I18">
        <f>SUM(H13:H17,I13:I17,J13:J17,K13:K17)</f>
        <v>4</v>
      </c>
      <c r="N18">
        <f>SUM(M13:M17,N13:N17,O13:O17,P13:P17)</f>
        <v>2</v>
      </c>
      <c r="S18">
        <f>SUM(R13:R17,S13:S17,T13:T17,U13:U17)</f>
        <v>3</v>
      </c>
      <c r="X18">
        <f>SUM(W13:W17,X13:X17,Y13:Y17,Z13:Z17)</f>
        <v>5</v>
      </c>
      <c r="AC18">
        <f>SUM(AB13:AB17,AC13:AC17,AD13:AD17,AE13:AE17)</f>
        <v>1</v>
      </c>
      <c r="AH18">
        <f>SUM(AG13:AG17,AH13:AH17,AI13:AI17,AJ13:AJ17)</f>
        <v>5</v>
      </c>
      <c r="AM18">
        <f>SUM(AL13:AL17,AM13:AM17,AN13:AN17,AO13:AO17)</f>
        <v>4</v>
      </c>
      <c r="AR18">
        <f>SUM(AQ13:AQ17,AR13:AR17,AS13:AS17,AT13:AT17)</f>
        <v>2</v>
      </c>
      <c r="AW18">
        <f>SUM(AV13:AV17,AW13:AW17,AX13:AX17,AY13:AY17)</f>
        <v>4</v>
      </c>
      <c r="BB18">
        <f>SUM(BA13:BA17,BB13:BB17,BC13:BC17,BD13:BD17)</f>
        <v>4</v>
      </c>
      <c r="BG18">
        <f>SUM(BF13:BF17,BG13:BG17,BH13:BH17,BI13:BI17)</f>
        <v>2</v>
      </c>
    </row>
    <row r="19" spans="1:61">
      <c r="A19" s="1" t="str">
        <f>D27&amp;I27&amp;N27&amp;S27&amp;X27&amp;AC27&amp;AH27&amp;AM27&amp;AR27&amp;AW27&amp;BB27&amp;BG27</f>
        <v>443252443252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423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0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5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0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VLOOKUP(まとめ7!$A$1&amp;"7",Chords!$A$2:$D$188,2,FALSE)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VLOOKUP(まとめ7!$A$1&amp;"7",Chords!$A$2:$D$188,3,FALSE)</f>
        <v>C</v>
      </c>
      <c r="B24">
        <f>VLOOKUP(A24,Note!$A$1:$B$26,2,FALSE)</f>
        <v>0</v>
      </c>
      <c r="C24" s="2">
        <f>VLOOKUP(ABS(B24-C21),Note!$E$1:$F$25,2,FALSE)</f>
        <v>0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0</v>
      </c>
      <c r="H24" s="2">
        <f>VLOOKUP(ABS(G24-H21),Note!$E$1:$F$25,2,FALSE)</f>
        <v>1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1</v>
      </c>
      <c r="L24">
        <f t="shared" si="23"/>
        <v>0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0</v>
      </c>
      <c r="Q24">
        <f t="shared" si="24"/>
        <v>0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1</v>
      </c>
      <c r="V24">
        <f t="shared" si="25"/>
        <v>0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0</v>
      </c>
      <c r="AA24">
        <f t="shared" si="26"/>
        <v>0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1</v>
      </c>
      <c r="AE24" s="2">
        <f>VLOOKUP(ABS(AA24-AE21),Note!$E$1:$F$25,2,FALSE)</f>
        <v>0</v>
      </c>
      <c r="AF24">
        <f t="shared" si="27"/>
        <v>0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0</v>
      </c>
      <c r="AJ24" s="2">
        <f>VLOOKUP(ABS(AF24-AJ21),Note!$E$1:$F$25,2,FALSE)</f>
        <v>0</v>
      </c>
      <c r="AK24">
        <f t="shared" si="28"/>
        <v>0</v>
      </c>
      <c r="AL24" s="2">
        <f>VLOOKUP(ABS(AK24-AL21),Note!$E$1:$F$25,2,FALSE)</f>
        <v>0</v>
      </c>
      <c r="AM24" s="2">
        <f>VLOOKUP(ABS(AK24-AM21),Note!$E$1:$F$25,2,FALSE)</f>
        <v>1</v>
      </c>
      <c r="AN24" s="2">
        <f>VLOOKUP(ABS(AK24-AN21),Note!$E$1:$F$25,2,FALSE)</f>
        <v>1</v>
      </c>
      <c r="AO24" s="2">
        <f>VLOOKUP(ABS(AK24-AO21),Note!$E$1:$F$25,2,FALSE)</f>
        <v>0</v>
      </c>
      <c r="AP24">
        <f t="shared" si="29"/>
        <v>0</v>
      </c>
      <c r="AQ24" s="2">
        <f>VLOOKUP(ABS(AP24-AQ21),Note!$E$1:$F$25,2,FALSE)</f>
        <v>0</v>
      </c>
      <c r="AR24" s="2">
        <f>VLOOKUP(ABS(AP24-AR21),Note!$E$1:$F$25,2,FALSE)</f>
        <v>0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0</v>
      </c>
      <c r="AV24" s="2">
        <f>VLOOKUP(ABS(AU24-AV21),Note!$E$1:$F$25,2,FALSE)</f>
        <v>0</v>
      </c>
      <c r="AW24" s="2">
        <f>VLOOKUP(ABS(AU24-AW21),Note!$E$1:$F$25,2,FALSE)</f>
        <v>1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0</v>
      </c>
      <c r="BA24" s="2">
        <f>VLOOKUP(ABS(AZ24-BA21),Note!$E$1:$F$25,2,FALSE)</f>
        <v>0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0</v>
      </c>
      <c r="BF24" s="2">
        <f>VLOOKUP(ABS(BE24-BF21),Note!$E$1:$F$25,2,FALSE)</f>
        <v>1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VLOOKUP(まとめ7!$A$1&amp;"7",Chords!$A$2:$D$188,4,FALSE)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VLOOKUP(まとめ7!$A$1&amp;"_♭9",Tension!$A$2:$C$133,2,FALSE)</f>
        <v>G♭</v>
      </c>
      <c r="B26">
        <f>VLOOKUP(A26,Note!$A$1:$B$26,2,FALSE)</f>
        <v>6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0</v>
      </c>
      <c r="F26" s="2">
        <f>VLOOKUP(ABS(B26-F21),Note!$E$1:$F$25,2,FALSE)</f>
        <v>0</v>
      </c>
      <c r="G26">
        <f t="shared" si="22"/>
        <v>6</v>
      </c>
      <c r="H26" s="2">
        <f>VLOOKUP(ABS(G26-H21),Note!$E$1:$F$25,2,FALSE)</f>
        <v>0</v>
      </c>
      <c r="I26" s="2">
        <f>VLOOKUP(ABS(G26-I21),Note!$E$1:$F$25,2,FALSE)</f>
        <v>1</v>
      </c>
      <c r="J26" s="2">
        <f>VLOOKUP(ABS(G26-J21),Note!$E$1:$F$25,2,FALSE)</f>
        <v>1</v>
      </c>
      <c r="K26" s="2">
        <f>VLOOKUP(ABS(G26-K21),Note!$E$1:$F$25,2,FALSE)</f>
        <v>0</v>
      </c>
      <c r="L26">
        <f t="shared" si="23"/>
        <v>6</v>
      </c>
      <c r="M26" s="2">
        <f>VLOOKUP(ABS(L26-M21),Note!$E$1:$F$25,2,FALSE)</f>
        <v>0</v>
      </c>
      <c r="N26" s="2">
        <f>VLOOKUP(ABS(L26-N21),Note!$E$1:$F$25,2,FALSE)</f>
        <v>0</v>
      </c>
      <c r="O26" s="2">
        <f>VLOOKUP(ABS(L26-O21),Note!$E$1:$F$25,2,FALSE)</f>
        <v>0</v>
      </c>
      <c r="P26" s="2">
        <f>VLOOKUP(ABS(L26-P21),Note!$E$1:$F$25,2,FALSE)</f>
        <v>0</v>
      </c>
      <c r="Q26">
        <f t="shared" si="24"/>
        <v>6</v>
      </c>
      <c r="R26" s="2">
        <f>VLOOKUP(ABS(Q26-R21),Note!$E$1:$F$25,2,FALSE)</f>
        <v>0</v>
      </c>
      <c r="S26" s="2">
        <f>VLOOKUP(ABS(Q26-S21),Note!$E$1:$F$25,2,FALSE)</f>
        <v>1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6</v>
      </c>
      <c r="W26" s="2">
        <f>VLOOKUP(ABS(V26-W21),Note!$E$1:$F$25,2,FALSE)</f>
        <v>0</v>
      </c>
      <c r="X26" s="2">
        <f>VLOOKUP(ABS(V26-X21),Note!$E$1:$F$25,2,FALSE)</f>
        <v>0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6</v>
      </c>
      <c r="AB26" s="2">
        <f>VLOOKUP(ABS(AA26-AB21),Note!$E$1:$F$25,2,FALSE)</f>
        <v>1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6</v>
      </c>
      <c r="AG26" s="2">
        <f>VLOOKUP(ABS(AF26-AG21),Note!$E$1:$F$25,2,FALSE)</f>
        <v>0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6</v>
      </c>
      <c r="AL26" s="2">
        <f>VLOOKUP(ABS(AK26-AL21),Note!$E$1:$F$25,2,FALSE)</f>
        <v>1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6</v>
      </c>
      <c r="AQ26" s="2">
        <f>VLOOKUP(ABS(AP26-AQ21),Note!$E$1:$F$25,2,FALSE)</f>
        <v>0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0</v>
      </c>
      <c r="AU26">
        <f t="shared" si="30"/>
        <v>6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1</v>
      </c>
      <c r="AZ26">
        <f t="shared" si="31"/>
        <v>6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0</v>
      </c>
      <c r="BE26">
        <f t="shared" si="32"/>
        <v>6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1</v>
      </c>
      <c r="BI26" s="2">
        <f>VLOOKUP(ABS(BE26-BI21),Note!$E$1:$F$25,2,FALSE)</f>
        <v>0</v>
      </c>
    </row>
    <row r="27" spans="4:59">
      <c r="D27">
        <f>SUM(C22:C26,D22:D26,E22:E26,F22:F26)</f>
        <v>4</v>
      </c>
      <c r="I27">
        <f>SUM(H22:H26,I22:I26,J22:J26,K22:K26)</f>
        <v>4</v>
      </c>
      <c r="N27">
        <f>SUM(M22:M26,N22:N26,O22:O26,P22:P26)</f>
        <v>3</v>
      </c>
      <c r="S27">
        <f>SUM(R22:R26,S22:S26,T22:T26,U22:U26)</f>
        <v>2</v>
      </c>
      <c r="X27">
        <f>SUM(W22:W26,X22:X26,Y22:Y26,Z22:Z26)</f>
        <v>5</v>
      </c>
      <c r="AC27">
        <f>SUM(AB22:AB26,AC22:AC26,AD22:AD26,AE22:AE26)</f>
        <v>2</v>
      </c>
      <c r="AH27">
        <f>SUM(AG22:AG26,AH22:AH26,AI22:AI26,AJ22:AJ26)</f>
        <v>4</v>
      </c>
      <c r="AM27">
        <f>SUM(AL22:AL26,AM22:AM26,AN22:AN26,AO22:AO26)</f>
        <v>4</v>
      </c>
      <c r="AR27">
        <f>SUM(AQ22:AQ26,AR22:AR26,AS22:AS26,AT22:AT26)</f>
        <v>3</v>
      </c>
      <c r="AW27">
        <f>SUM(AV22:AV26,AW22:AW26,AX22:AX26,AY22:AY26)</f>
        <v>2</v>
      </c>
      <c r="BB27">
        <f>SUM(BA22:BA26,BB22:BB26,BC22:BC26,BD22:BD26)</f>
        <v>5</v>
      </c>
      <c r="BG27">
        <f>SUM(BF22:BF26,BG22:BG26,BH22:BH26,BI22:BI26)</f>
        <v>2</v>
      </c>
    </row>
    <row r="28" spans="1:61">
      <c r="A28" s="1" t="str">
        <f>D36&amp;I36&amp;N36&amp;S36&amp;X36&amp;AC36&amp;AH36&amp;AM36&amp;AR36&amp;AW36&amp;BB36&amp;BG36</f>
        <v>252352443343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424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VLOOKUP(まとめ7!$A$1&amp;"7",Chords!$A$2:$D$188,2,FALSE)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VLOOKUP(まとめ7!$A$1&amp;"7",Chords!$A$2:$D$188,3,FALSE)</f>
        <v>C</v>
      </c>
      <c r="B33">
        <f>VLOOKUP(A33,Note!$A$1:$B$26,2,FALSE)</f>
        <v>0</v>
      </c>
      <c r="C33" s="2">
        <f>VLOOKUP(ABS(B33-C30),Note!$E$1:$F$25,2,FALSE)</f>
        <v>0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0</v>
      </c>
      <c r="H33" s="2">
        <f>VLOOKUP(ABS(G33-H30),Note!$E$1:$F$25,2,FALSE)</f>
        <v>1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1</v>
      </c>
      <c r="L33">
        <f t="shared" si="34"/>
        <v>0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0</v>
      </c>
      <c r="Q33">
        <f t="shared" si="35"/>
        <v>0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1</v>
      </c>
      <c r="V33">
        <f t="shared" si="36"/>
        <v>0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1</v>
      </c>
      <c r="Z33" s="2">
        <f>VLOOKUP(ABS(V33-Z30),Note!$E$1:$F$25,2,FALSE)</f>
        <v>0</v>
      </c>
      <c r="AA33">
        <f t="shared" si="37"/>
        <v>0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0</v>
      </c>
      <c r="AE33" s="2">
        <f>VLOOKUP(ABS(AA33-AE30),Note!$E$1:$F$25,2,FALSE)</f>
        <v>0</v>
      </c>
      <c r="AF33">
        <f t="shared" si="38"/>
        <v>0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1</v>
      </c>
      <c r="AJ33" s="2">
        <f>VLOOKUP(ABS(AF33-AJ30),Note!$E$1:$F$25,2,FALSE)</f>
        <v>0</v>
      </c>
      <c r="AK33">
        <f t="shared" si="39"/>
        <v>0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0</v>
      </c>
      <c r="AQ33" s="2">
        <f>VLOOKUP(ABS(AP33-AQ30),Note!$E$1:$F$25,2,FALSE)</f>
        <v>0</v>
      </c>
      <c r="AR33" s="2">
        <f>VLOOKUP(ABS(AP33-AR30),Note!$E$1:$F$25,2,FALSE)</f>
        <v>1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0</v>
      </c>
      <c r="AV33" s="2">
        <f>VLOOKUP(ABS(AU33-AV30),Note!$E$1:$F$25,2,FALSE)</f>
        <v>0</v>
      </c>
      <c r="AW33" s="2">
        <f>VLOOKUP(ABS(AU33-AW30),Note!$E$1:$F$25,2,FALSE)</f>
        <v>0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0</v>
      </c>
      <c r="BA33" s="2">
        <f>VLOOKUP(ABS(AZ33-BA30),Note!$E$1:$F$25,2,FALSE)</f>
        <v>0</v>
      </c>
      <c r="BB33" s="2">
        <f>VLOOKUP(ABS(AZ33-BB30),Note!$E$1:$F$25,2,FALSE)</f>
        <v>1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0</v>
      </c>
      <c r="BF33" s="2">
        <f>VLOOKUP(ABS(BE33-BF30),Note!$E$1:$F$25,2,FALSE)</f>
        <v>1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VLOOKUP(まとめ7!$A$1&amp;"7",Chords!$A$2:$D$188,4,FALSE)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VLOOKUP(まとめ7!$A$1&amp;"_♭9",Tension!$A$2:$C$133,2,FALSE)</f>
        <v>G♭</v>
      </c>
      <c r="B35">
        <f>VLOOKUP(A35,Note!$A$1:$B$26,2,FALSE)</f>
        <v>6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1</v>
      </c>
      <c r="F35" s="2">
        <f>VLOOKUP(ABS(B35-F30),Note!$E$1:$F$25,2,FALSE)</f>
        <v>0</v>
      </c>
      <c r="G35">
        <f t="shared" si="33"/>
        <v>6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0</v>
      </c>
      <c r="K35" s="2">
        <f>VLOOKUP(ABS(G35-K30),Note!$E$1:$F$25,2,FALSE)</f>
        <v>0</v>
      </c>
      <c r="L35">
        <f t="shared" si="34"/>
        <v>6</v>
      </c>
      <c r="M35" s="2">
        <f>VLOOKUP(ABS(L35-M30),Note!$E$1:$F$25,2,FALSE)</f>
        <v>0</v>
      </c>
      <c r="N35" s="2">
        <f>VLOOKUP(ABS(L35-N30),Note!$E$1:$F$25,2,FALSE)</f>
        <v>1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6</v>
      </c>
      <c r="R35" s="2">
        <f>VLOOKUP(ABS(Q35-R30),Note!$E$1:$F$25,2,FALSE)</f>
        <v>0</v>
      </c>
      <c r="S35" s="2">
        <f>VLOOKUP(ABS(Q35-S30),Note!$E$1:$F$25,2,FALSE)</f>
        <v>0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6</v>
      </c>
      <c r="W35" s="2">
        <f>VLOOKUP(ABS(V35-W30),Note!$E$1:$F$25,2,FALSE)</f>
        <v>0</v>
      </c>
      <c r="X35" s="2">
        <f>VLOOKUP(ABS(V35-X30),Note!$E$1:$F$25,2,FALSE)</f>
        <v>1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6</v>
      </c>
      <c r="AB35" s="2">
        <f>VLOOKUP(ABS(AA35-AB30),Note!$E$1:$F$25,2,FALSE)</f>
        <v>1</v>
      </c>
      <c r="AC35" s="2">
        <f>VLOOKUP(ABS(AA35-AC30),Note!$E$1:$F$25,2,FALSE)</f>
        <v>0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6</v>
      </c>
      <c r="AG35" s="2">
        <f>VLOOKUP(ABS(AF35-AG30),Note!$E$1:$F$25,2,FALSE)</f>
        <v>0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6</v>
      </c>
      <c r="AL35" s="2">
        <f>VLOOKUP(ABS(AK35-AL30),Note!$E$1:$F$25,2,FALSE)</f>
        <v>1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1</v>
      </c>
      <c r="AP35">
        <f t="shared" si="40"/>
        <v>6</v>
      </c>
      <c r="AQ35" s="2">
        <f>VLOOKUP(ABS(AP35-AQ30),Note!$E$1:$F$25,2,FALSE)</f>
        <v>0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0</v>
      </c>
      <c r="AU35">
        <f t="shared" si="41"/>
        <v>6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1</v>
      </c>
      <c r="AZ35">
        <f t="shared" si="42"/>
        <v>6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1</v>
      </c>
      <c r="BD35" s="2">
        <f>VLOOKUP(ABS(AZ35-BD30),Note!$E$1:$F$25,2,FALSE)</f>
        <v>0</v>
      </c>
      <c r="BE35">
        <f t="shared" si="43"/>
        <v>6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0</v>
      </c>
      <c r="BI35" s="2">
        <f>VLOOKUP(ABS(BE35-BI30),Note!$E$1:$F$25,2,FALSE)</f>
        <v>0</v>
      </c>
    </row>
    <row r="36" spans="4:59">
      <c r="D36">
        <f>SUM(C31:C35,D31:D35,E31:E35,F31:F35)</f>
        <v>2</v>
      </c>
      <c r="I36">
        <f>SUM(H31:H35,I31:I35,J31:J35,K31:K35)</f>
        <v>5</v>
      </c>
      <c r="N36">
        <f>SUM(M31:M35,N31:N35,O31:O35,P31:P35)</f>
        <v>2</v>
      </c>
      <c r="S36">
        <f>SUM(R31:R35,S31:S35,T31:T35,U31:U35)</f>
        <v>3</v>
      </c>
      <c r="X36">
        <f>SUM(W31:W35,X31:X35,Y31:Y35,Z31:Z35)</f>
        <v>5</v>
      </c>
      <c r="AC36">
        <f>SUM(AB31:AB35,AC31:AC35,AD31:AD35,AE31:AE35)</f>
        <v>2</v>
      </c>
      <c r="AH36">
        <f>SUM(AG31:AG35,AH31:AH35,AI31:AI35,AJ31:AJ35)</f>
        <v>4</v>
      </c>
      <c r="AM36">
        <f>SUM(AL31:AL35,AM31:AM35,AN31:AN35,AO31:AO35)</f>
        <v>4</v>
      </c>
      <c r="AR36">
        <f>SUM(AQ31:AQ35,AR31:AR35,AS31:AS35,AT31:AT35)</f>
        <v>3</v>
      </c>
      <c r="AW36">
        <f>SUM(AV31:AV35,AW31:AW35,AX31:AX35,AY31:AY35)</f>
        <v>3</v>
      </c>
      <c r="BB36">
        <f>SUM(BA31:BA35,BB31:BB35,BC31:BC35,BD31:BD35)</f>
        <v>4</v>
      </c>
      <c r="BG36">
        <f>SUM(BF31:BF35,BG31:BG35,BH31:BH35,BI31:BI35)</f>
        <v>3</v>
      </c>
    </row>
    <row r="37" spans="1:61">
      <c r="A37" s="1" t="str">
        <f>D45&amp;I45&amp;N45&amp;S45&amp;X45&amp;AC45&amp;AH45&amp;AM45&amp;AR45&amp;AW45&amp;BB45&amp;BG45</f>
        <v>253253344153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425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VLOOKUP(まとめ7!$A$1&amp;"7",Chords!$A$2:$D$188,2,FALSE)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VLOOKUP(まとめ7!$A$1&amp;"7",Chords!$A$2:$D$188,3,FALSE)</f>
        <v>C</v>
      </c>
      <c r="B42">
        <f>VLOOKUP(A42,Note!$A$1:$B$26,2,FALSE)</f>
        <v>0</v>
      </c>
      <c r="C42" s="2">
        <f>VLOOKUP(ABS(B42-C39),Note!$E$1:$F$25,2,FALSE)</f>
        <v>0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0</v>
      </c>
      <c r="H42" s="2">
        <f>VLOOKUP(ABS(G42-H39),Note!$E$1:$F$25,2,FALSE)</f>
        <v>1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1</v>
      </c>
      <c r="L42">
        <f t="shared" si="45"/>
        <v>0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0</v>
      </c>
      <c r="Q42">
        <f t="shared" si="46"/>
        <v>0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1</v>
      </c>
      <c r="V42">
        <f t="shared" si="47"/>
        <v>0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0</v>
      </c>
      <c r="AA42">
        <f t="shared" si="48"/>
        <v>0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1</v>
      </c>
      <c r="AE42" s="2">
        <f>VLOOKUP(ABS(AA42-AE39),Note!$E$1:$F$25,2,FALSE)</f>
        <v>0</v>
      </c>
      <c r="AF42">
        <f t="shared" si="49"/>
        <v>0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0</v>
      </c>
      <c r="AJ42" s="2">
        <f>VLOOKUP(ABS(AF42-AJ39),Note!$E$1:$F$25,2,FALSE)</f>
        <v>0</v>
      </c>
      <c r="AK42">
        <f t="shared" si="50"/>
        <v>0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1</v>
      </c>
      <c r="AO42" s="2">
        <f>VLOOKUP(ABS(AK42-AO39),Note!$E$1:$F$25,2,FALSE)</f>
        <v>0</v>
      </c>
      <c r="AP42">
        <f t="shared" si="51"/>
        <v>0</v>
      </c>
      <c r="AQ42" s="2">
        <f>VLOOKUP(ABS(AP42-AQ39),Note!$E$1:$F$25,2,FALSE)</f>
        <v>0</v>
      </c>
      <c r="AR42" s="2">
        <f>VLOOKUP(ABS(AP42-AR39),Note!$E$1:$F$25,2,FALSE)</f>
        <v>1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0</v>
      </c>
      <c r="AV42" s="2">
        <f>VLOOKUP(ABS(AU42-AV39),Note!$E$1:$F$25,2,FALSE)</f>
        <v>0</v>
      </c>
      <c r="AW42" s="2">
        <f>VLOOKUP(ABS(AU42-AW39),Note!$E$1:$F$25,2,FALSE)</f>
        <v>0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0</v>
      </c>
      <c r="BA42" s="2">
        <f>VLOOKUP(ABS(AZ42-BA39),Note!$E$1:$F$25,2,FALSE)</f>
        <v>0</v>
      </c>
      <c r="BB42" s="2">
        <f>VLOOKUP(ABS(AZ42-BB39),Note!$E$1:$F$25,2,FALSE)</f>
        <v>1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0</v>
      </c>
      <c r="BF42" s="2">
        <f>VLOOKUP(ABS(BE42-BF39),Note!$E$1:$F$25,2,FALSE)</f>
        <v>1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VLOOKUP(まとめ7!$A$1&amp;"7",Chords!$A$2:$D$188,4,FALSE)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VLOOKUP(まとめ7!$A$1&amp;"_♭9",Tension!$A$2:$C$133,2,FALSE)</f>
        <v>G♭</v>
      </c>
      <c r="B44">
        <f>VLOOKUP(A44,Note!$A$1:$B$26,2,FALSE)</f>
        <v>6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0</v>
      </c>
      <c r="F44" s="2">
        <f>VLOOKUP(ABS(B44-F39),Note!$E$1:$F$25,2,FALSE)</f>
        <v>0</v>
      </c>
      <c r="G44">
        <f t="shared" si="44"/>
        <v>6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1</v>
      </c>
      <c r="K44" s="2">
        <f>VLOOKUP(ABS(G44-K39),Note!$E$1:$F$25,2,FALSE)</f>
        <v>0</v>
      </c>
      <c r="L44">
        <f t="shared" si="45"/>
        <v>6</v>
      </c>
      <c r="M44" s="2">
        <f>VLOOKUP(ABS(L44-M39),Note!$E$1:$F$25,2,FALSE)</f>
        <v>0</v>
      </c>
      <c r="N44" s="2">
        <f>VLOOKUP(ABS(L44-N39),Note!$E$1:$F$25,2,FALSE)</f>
        <v>1</v>
      </c>
      <c r="O44" s="2">
        <f>VLOOKUP(ABS(L44-O39),Note!$E$1:$F$25,2,FALSE)</f>
        <v>0</v>
      </c>
      <c r="P44" s="2">
        <f>VLOOKUP(ABS(L44-P39),Note!$E$1:$F$25,2,FALSE)</f>
        <v>0</v>
      </c>
      <c r="Q44">
        <f t="shared" si="46"/>
        <v>6</v>
      </c>
      <c r="R44" s="2">
        <f>VLOOKUP(ABS(Q44-R39),Note!$E$1:$F$25,2,FALSE)</f>
        <v>0</v>
      </c>
      <c r="S44" s="2">
        <f>VLOOKUP(ABS(Q44-S39),Note!$E$1:$F$25,2,FALSE)</f>
        <v>0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6</v>
      </c>
      <c r="W44" s="2">
        <f>VLOOKUP(ABS(V44-W39),Note!$E$1:$F$25,2,FALSE)</f>
        <v>0</v>
      </c>
      <c r="X44" s="2">
        <f>VLOOKUP(ABS(V44-X39),Note!$E$1:$F$25,2,FALSE)</f>
        <v>1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6</v>
      </c>
      <c r="AB44" s="2">
        <f>VLOOKUP(ABS(AA44-AB39),Note!$E$1:$F$25,2,FALSE)</f>
        <v>1</v>
      </c>
      <c r="AC44" s="2">
        <f>VLOOKUP(ABS(AA44-AC39),Note!$E$1:$F$25,2,FALSE)</f>
        <v>0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6</v>
      </c>
      <c r="AG44" s="2">
        <f>VLOOKUP(ABS(AF44-AG39),Note!$E$1:$F$25,2,FALSE)</f>
        <v>0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6</v>
      </c>
      <c r="AL44" s="2">
        <f>VLOOKUP(ABS(AK44-AL39),Note!$E$1:$F$25,2,FALSE)</f>
        <v>1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1</v>
      </c>
      <c r="AP44">
        <f t="shared" si="51"/>
        <v>6</v>
      </c>
      <c r="AQ44" s="2">
        <f>VLOOKUP(ABS(AP44-AQ39),Note!$E$1:$F$25,2,FALSE)</f>
        <v>0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0</v>
      </c>
      <c r="AU44">
        <f t="shared" si="52"/>
        <v>6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1</v>
      </c>
      <c r="AZ44">
        <f t="shared" si="53"/>
        <v>6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0</v>
      </c>
      <c r="BE44">
        <f t="shared" si="54"/>
        <v>6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1</v>
      </c>
      <c r="BI44" s="2">
        <f>VLOOKUP(ABS(BE44-BI39),Note!$E$1:$F$25,2,FALSE)</f>
        <v>0</v>
      </c>
    </row>
    <row r="45" spans="4:59">
      <c r="D45">
        <f>SUM(C40:C44,D40:D44,E40:E44,F40:F44)</f>
        <v>2</v>
      </c>
      <c r="I45">
        <f>SUM(H40:H44,I40:I44,J40:J44,K40:K44)</f>
        <v>5</v>
      </c>
      <c r="N45">
        <f>SUM(M40:M44,N40:N44,O40:O44,P40:P44)</f>
        <v>3</v>
      </c>
      <c r="S45">
        <f>SUM(R40:R44,S40:S44,T40:T44,U40:U44)</f>
        <v>2</v>
      </c>
      <c r="X45">
        <f>SUM(W40:W44,X40:X44,Y40:Y44,Z40:Z44)</f>
        <v>5</v>
      </c>
      <c r="AC45">
        <f>SUM(AB40:AB44,AC40:AC44,AD40:AD44,AE40:AE44)</f>
        <v>3</v>
      </c>
      <c r="AH45">
        <f>SUM(AG40:AG44,AH40:AH44,AI40:AI44,AJ40:AJ44)</f>
        <v>3</v>
      </c>
      <c r="AM45">
        <f>SUM(AL40:AL44,AM40:AM44,AN40:AN44,AO40:AO44)</f>
        <v>4</v>
      </c>
      <c r="AR45">
        <f>SUM(AQ40:AQ44,AR40:AR44,AS40:AS44,AT40:AT44)</f>
        <v>4</v>
      </c>
      <c r="AW45">
        <f>SUM(AV40:AV44,AW40:AW44,AX40:AX44,AY40:AY44)</f>
        <v>1</v>
      </c>
      <c r="BB45">
        <f>SUM(BA40:BA44,BB40:BB44,BC40:BC44,BD40:BD44)</f>
        <v>5</v>
      </c>
      <c r="BG45">
        <f>SUM(BF40:BF44,BG40:BG44,BH40:BH44,BI40:BI44)</f>
        <v>3</v>
      </c>
    </row>
    <row r="46" spans="1:61">
      <c r="A46" s="1" t="str">
        <f>D54&amp;I54&amp;N54&amp;S54&amp;X54&amp;AC54&amp;AH54&amp;AM54&amp;AR54&amp;AW54&amp;BB54&amp;BG54</f>
        <v>154／／／／／／／／／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426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16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VLOOKUP(まとめ7!$A$1&amp;"7",Chords!$A$2:$D$188,2,FALSE)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VLOOKUP(まとめ7!$A$1&amp;"7",Chords!$A$2:$D$188,3,FALSE)</f>
        <v>C</v>
      </c>
      <c r="B51">
        <f>VLOOKUP(A51,Note!$A$1:$B$26,2,FALSE)</f>
        <v>0</v>
      </c>
      <c r="C51" s="2">
        <f>VLOOKUP(ABS(B51-C48),Note!$E$1:$F$25,2,FALSE)</f>
        <v>0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0</v>
      </c>
      <c r="H51" s="2">
        <f>VLOOKUP(ABS(G51-H48),Note!$E$1:$F$25,2,FALSE)</f>
        <v>1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0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1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VLOOKUP(まとめ7!$A$1&amp;"7",Chords!$A$2:$D$188,4,FALSE)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VLOOKUP(まとめ7!$A$1&amp;"_♭9",Tension!$A$2:$C$133,2,FALSE)</f>
        <v>G♭</v>
      </c>
      <c r="B53">
        <f>VLOOKUP(A53,Note!$A$1:$B$26,2,FALSE)</f>
        <v>6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0</v>
      </c>
      <c r="F53" s="2">
        <f>VLOOKUP(ABS(B53-F48),Note!$E$1:$F$25,2,FALSE)</f>
        <v>0</v>
      </c>
      <c r="G53">
        <f t="shared" si="55"/>
        <v>6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1</v>
      </c>
      <c r="K53" s="2">
        <f>VLOOKUP(ABS(G53-K48),Note!$E$1:$F$25,2,FALSE)</f>
        <v>0</v>
      </c>
      <c r="L53">
        <f t="shared" si="56"/>
        <v>6</v>
      </c>
      <c r="M53" s="2">
        <f>VLOOKUP(ABS(L53-M48),Note!$E$1:$F$25,2,FALSE)</f>
        <v>0</v>
      </c>
      <c r="N53" s="2">
        <f>VLOOKUP(ABS(L53-N48),Note!$E$1:$F$25,2,FALSE)</f>
        <v>1</v>
      </c>
      <c r="O53" s="2">
        <f>VLOOKUP(ABS(L53-O48),Note!$E$1:$F$25,2,FALSE)</f>
        <v>0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1</v>
      </c>
      <c r="I54">
        <f>SUM(H49:H53,I49:I53,J49:J53,K49:K53)</f>
        <v>5</v>
      </c>
      <c r="N54">
        <f>SUM(M49:M53,N49:N53,O49:O53,P49:P53)</f>
        <v>4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433342534342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427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VLOOKUP(まとめ7!$A$1&amp;"7",Chords!$A$2:$D$188,2,FALSE)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VLOOKUP(まとめ7!$A$1&amp;"7",Chords!$A$2:$D$188,3,FALSE)</f>
        <v>C</v>
      </c>
      <c r="B60">
        <f>VLOOKUP(A60,Note!$A$1:$B$26,2,FALSE)</f>
        <v>0</v>
      </c>
      <c r="C60" s="2">
        <f>VLOOKUP(ABS(B60-C57),Note!$E$1:$F$25,2,FALSE)</f>
        <v>0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0</v>
      </c>
      <c r="H60" s="2">
        <f>VLOOKUP(ABS(G60-H57),Note!$E$1:$F$25,2,FALSE)</f>
        <v>1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1</v>
      </c>
      <c r="L60">
        <f t="shared" si="58"/>
        <v>0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0</v>
      </c>
      <c r="Q60">
        <f t="shared" si="59"/>
        <v>0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1</v>
      </c>
      <c r="U60" s="2">
        <f>VLOOKUP(ABS(Q60-U57),Note!$E$1:$F$25,2,FALSE)</f>
        <v>1</v>
      </c>
      <c r="V60">
        <f t="shared" si="60"/>
        <v>0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0</v>
      </c>
      <c r="Z60" s="2">
        <f>VLOOKUP(ABS(V60-Z57),Note!$E$1:$F$25,2,FALSE)</f>
        <v>0</v>
      </c>
      <c r="AA60">
        <f t="shared" si="61"/>
        <v>0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1</v>
      </c>
      <c r="AE60" s="2">
        <f>VLOOKUP(ABS(AA60-AE57),Note!$E$1:$F$25,2,FALSE)</f>
        <v>0</v>
      </c>
      <c r="AF60">
        <f t="shared" si="62"/>
        <v>0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0</v>
      </c>
      <c r="AL60" s="2">
        <f>VLOOKUP(ABS(AK60-AL57),Note!$E$1:$F$25,2,FALSE)</f>
        <v>0</v>
      </c>
      <c r="AM60" s="2">
        <f>VLOOKUP(ABS(AK60-AM57),Note!$E$1:$F$25,2,FALSE)</f>
        <v>1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0</v>
      </c>
      <c r="AQ60" s="2">
        <f>VLOOKUP(ABS(AP60-AQ57),Note!$E$1:$F$25,2,FALSE)</f>
        <v>0</v>
      </c>
      <c r="AR60" s="2">
        <f>VLOOKUP(ABS(AP60-AR57),Note!$E$1:$F$25,2,FALSE)</f>
        <v>0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0</v>
      </c>
      <c r="AV60" s="2">
        <f>VLOOKUP(ABS(AU60-AV57),Note!$E$1:$F$25,2,FALSE)</f>
        <v>0</v>
      </c>
      <c r="AW60" s="2">
        <f>VLOOKUP(ABS(AU60-AW57),Note!$E$1:$F$25,2,FALSE)</f>
        <v>1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0</v>
      </c>
      <c r="BA60" s="2">
        <f>VLOOKUP(ABS(AZ60-BA57),Note!$E$1:$F$25,2,FALSE)</f>
        <v>0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0</v>
      </c>
      <c r="BF60" s="2">
        <f>VLOOKUP(ABS(BE60-BF57),Note!$E$1:$F$25,2,FALSE)</f>
        <v>1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VLOOKUP(まとめ7!$A$1&amp;"7",Chords!$A$2:$D$188,4,FALSE)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VLOOKUP(まとめ7!$A$1&amp;"_♭9",Tension!$A$2:$C$133,2,FALSE)</f>
        <v>G♭</v>
      </c>
      <c r="B62">
        <f>VLOOKUP(A62,Note!$A$1:$B$26,2,FALSE)</f>
        <v>6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0</v>
      </c>
      <c r="F62" s="2">
        <f>VLOOKUP(ABS(B62-F57),Note!$E$1:$F$25,2,FALSE)</f>
        <v>0</v>
      </c>
      <c r="G62">
        <f t="shared" si="57"/>
        <v>6</v>
      </c>
      <c r="H62" s="2">
        <f>VLOOKUP(ABS(G62-H57),Note!$E$1:$F$25,2,FALSE)</f>
        <v>0</v>
      </c>
      <c r="I62" s="2">
        <f>VLOOKUP(ABS(G62-I57),Note!$E$1:$F$25,2,FALSE)</f>
        <v>1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6</v>
      </c>
      <c r="M62" s="2">
        <f>VLOOKUP(ABS(L62-M57),Note!$E$1:$F$25,2,FALSE)</f>
        <v>0</v>
      </c>
      <c r="N62" s="2">
        <f>VLOOKUP(ABS(L62-N57),Note!$E$1:$F$25,2,FALSE)</f>
        <v>0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6</v>
      </c>
      <c r="R62" s="2">
        <f>VLOOKUP(ABS(Q62-R57),Note!$E$1:$F$25,2,FALSE)</f>
        <v>0</v>
      </c>
      <c r="S62" s="2">
        <f>VLOOKUP(ABS(Q62-S57),Note!$E$1:$F$25,2,FALSE)</f>
        <v>0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6</v>
      </c>
      <c r="W62" s="2">
        <f>VLOOKUP(ABS(V62-W57),Note!$E$1:$F$25,2,FALSE)</f>
        <v>0</v>
      </c>
      <c r="X62" s="2">
        <f>VLOOKUP(ABS(V62-X57),Note!$E$1:$F$25,2,FALSE)</f>
        <v>0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6</v>
      </c>
      <c r="AB62" s="2">
        <f>VLOOKUP(ABS(AA62-AB57),Note!$E$1:$F$25,2,FALSE)</f>
        <v>1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6</v>
      </c>
      <c r="AG62" s="2">
        <f>VLOOKUP(ABS(AF62-AG57),Note!$E$1:$F$25,2,FALSE)</f>
        <v>0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6</v>
      </c>
      <c r="AL62" s="2">
        <f>VLOOKUP(ABS(AK62-AL57),Note!$E$1:$F$25,2,FALSE)</f>
        <v>1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1</v>
      </c>
      <c r="AP62">
        <f t="shared" si="64"/>
        <v>6</v>
      </c>
      <c r="AQ62" s="2">
        <f>VLOOKUP(ABS(AP62-AQ57),Note!$E$1:$F$25,2,FALSE)</f>
        <v>0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0</v>
      </c>
      <c r="AU62">
        <f t="shared" si="65"/>
        <v>6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1</v>
      </c>
      <c r="AY62" s="2">
        <f>VLOOKUP(ABS(AU62-AY57),Note!$E$1:$F$25,2,FALSE)</f>
        <v>1</v>
      </c>
      <c r="AZ62">
        <f t="shared" si="66"/>
        <v>6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0</v>
      </c>
      <c r="BD62" s="2">
        <f>VLOOKUP(ABS(AZ62-BD57),Note!$E$1:$F$25,2,FALSE)</f>
        <v>0</v>
      </c>
      <c r="BE62">
        <f t="shared" si="67"/>
        <v>6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1</v>
      </c>
      <c r="BI62" s="2">
        <f>VLOOKUP(ABS(BE62-BI57),Note!$E$1:$F$25,2,FALSE)</f>
        <v>0</v>
      </c>
    </row>
    <row r="63" spans="4:59">
      <c r="D63">
        <f>SUM(C58:C62,D58:D62,E58:E62,F58:F62)</f>
        <v>4</v>
      </c>
      <c r="I63">
        <f>SUM(H58:H62,I58:I62,J58:J62,K58:K62)</f>
        <v>3</v>
      </c>
      <c r="N63">
        <f>SUM(M58:M62,N58:N62,O58:O62,P58:P62)</f>
        <v>3</v>
      </c>
      <c r="S63">
        <f>SUM(R58:R62,S58:S62,T58:T62,U58:U62)</f>
        <v>3</v>
      </c>
      <c r="X63">
        <f>SUM(W58:W62,X58:X62,Y58:Y62,Z58:Z62)</f>
        <v>4</v>
      </c>
      <c r="AC63">
        <f>SUM(AB58:AB62,AC58:AC62,AD58:AD62,AE58:AE62)</f>
        <v>2</v>
      </c>
      <c r="AH63">
        <f>SUM(AG58:AG62,AH58:AH62,AI58:AI62,AJ58:AJ62)</f>
        <v>5</v>
      </c>
      <c r="AM63">
        <f>SUM(AL58:AL62,AM58:AM62,AN58:AN62,AO58:AO62)</f>
        <v>3</v>
      </c>
      <c r="AR63">
        <f>SUM(AQ58:AQ62,AR58:AR62,AS58:AS62,AT58:AT62)</f>
        <v>4</v>
      </c>
      <c r="AW63">
        <f>SUM(AV58:AV62,AW58:AW62,AX58:AX62,AY58:AY62)</f>
        <v>3</v>
      </c>
      <c r="BB63">
        <f>SUM(BA58:BA62,BB58:BB62,BC58:BC62,BD58:BD62)</f>
        <v>4</v>
      </c>
      <c r="BG63">
        <f>SUM(BF58:BF62,BG58:BG62,BH58:BH62,BI58:BI62)</f>
        <v>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7" workbookViewId="0">
      <selection activeCell="A58" sqref="A58:A62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333343433434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428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VLOOKUP(まとめ7!$A$1&amp;"7♭5",Chords!$A$2:$D$188,2,FALSE)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VLOOKUP(まとめ7!$A$1&amp;"7♭5",Chords!$A$2:$D$188,3,FALSE)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VLOOKUP(まとめ7!$A$1&amp;"7♭5",Chords!$A$2:$D$188,4,FALSE)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3</v>
      </c>
      <c r="I9">
        <f>SUM(H4:H8,I4:I8,J4:J8,K4:K8)</f>
        <v>3</v>
      </c>
      <c r="N9">
        <f>SUM(M4:M8,N4:N8,O4:O8,P4:P8)</f>
        <v>3</v>
      </c>
      <c r="S9">
        <f>SUM(R4:R8,S4:S8,T4:T8,U4:U8)</f>
        <v>3</v>
      </c>
      <c r="X9">
        <f>SUM(W4:W8,X4:X8,Y4:Y8,Z4:Z8)</f>
        <v>4</v>
      </c>
      <c r="AC9">
        <f>SUM(AB4:AB8,AC4:AC8,AD4:AD8,AE4:AE8)</f>
        <v>3</v>
      </c>
      <c r="AH9">
        <f>SUM(AG4:AG8,AH4:AH8,AI4:AI8,AJ4:AJ8)</f>
        <v>4</v>
      </c>
      <c r="AM9">
        <f>SUM(AL4:AL8,AM4:AM8,AN4:AN8,AO4:AO8)</f>
        <v>3</v>
      </c>
      <c r="AR9">
        <f>SUM(AQ4:AQ8,AR4:AR8,AS4:AS8,AT4:AT8)</f>
        <v>3</v>
      </c>
      <c r="AW9">
        <f>SUM(AV4:AV8,AW4:AW8,AX4:AX8,AY4:AY8)</f>
        <v>4</v>
      </c>
      <c r="BB9">
        <f>SUM(BA4:BA8,BB4:BB8,BC4:BC8,BD4:BD8)</f>
        <v>3</v>
      </c>
      <c r="BG9">
        <f>SUM(BF4:BF8,BG4:BG8,BH4:BH8,BI4:BI8)</f>
        <v>4</v>
      </c>
    </row>
    <row r="10" spans="1:61">
      <c r="A10" s="1" t="str">
        <f>D18&amp;I18&amp;N18&amp;S18&amp;X18&amp;AC18&amp;AH18&amp;AM18&amp;AR18&amp;AW18&amp;BB18&amp;BG18</f>
        <v>524251615252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429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0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5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0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VLOOKUP(まとめ7!$A$1&amp;"7♭5",Chords!$A$2:$D$188,2,FALSE)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VLOOKUP(まとめ7!$A$1&amp;"7♭5",Chords!$A$2:$D$188,3,FALSE)</f>
        <v>C♭</v>
      </c>
      <c r="B15">
        <f>VLOOKUP(A15,Note!$A$1:$B$26,2,FALSE)</f>
        <v>11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1</v>
      </c>
      <c r="G15">
        <f t="shared" si="11"/>
        <v>11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11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1</v>
      </c>
      <c r="U15" s="2">
        <f>VLOOKUP(ABS(Q15-U12),Note!$E$1:$F$25,2,FALSE)</f>
        <v>0</v>
      </c>
      <c r="V15">
        <f t="shared" si="14"/>
        <v>11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0</v>
      </c>
      <c r="AA15">
        <f t="shared" si="15"/>
        <v>11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11</v>
      </c>
      <c r="AG15" s="2">
        <f>VLOOKUP(ABS(AF15-AG12),Note!$E$1:$F$25,2,FALSE)</f>
        <v>0</v>
      </c>
      <c r="AH15" s="2">
        <f>VLOOKUP(ABS(AF15-AH12),Note!$E$1:$F$25,2,FALSE)</f>
        <v>1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11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11</v>
      </c>
      <c r="BA15" s="2">
        <f>VLOOKUP(ABS(AZ15-BA12),Note!$E$1:$F$25,2,FALSE)</f>
        <v>1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VLOOKUP(まとめ7!$A$1&amp;"7♭5",Chords!$A$2:$D$188,4,FALSE)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0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5</v>
      </c>
      <c r="I18">
        <f>SUM(H13:H17,I13:I17,J13:J17,K13:K17)</f>
        <v>2</v>
      </c>
      <c r="N18">
        <f>SUM(M13:M17,N13:N17,O13:O17,P13:P17)</f>
        <v>4</v>
      </c>
      <c r="S18">
        <f>SUM(R13:R17,S13:S17,T13:T17,U13:U17)</f>
        <v>2</v>
      </c>
      <c r="X18">
        <f>SUM(W13:W17,X13:X17,Y13:Y17,Z13:Z17)</f>
        <v>5</v>
      </c>
      <c r="AC18">
        <f>SUM(AB13:AB17,AC13:AC17,AD13:AD17,AE13:AE17)</f>
        <v>1</v>
      </c>
      <c r="AH18">
        <f>SUM(AG13:AG17,AH13:AH17,AI13:AI17,AJ13:AJ17)</f>
        <v>6</v>
      </c>
      <c r="AM18">
        <f>SUM(AL13:AL17,AM13:AM17,AN13:AN17,AO13:AO17)</f>
        <v>1</v>
      </c>
      <c r="AR18">
        <f>SUM(AQ13:AQ17,AR13:AR17,AS13:AS17,AT13:AT17)</f>
        <v>5</v>
      </c>
      <c r="AW18">
        <f>SUM(AV13:AV17,AW13:AW17,AX13:AX17,AY13:AY17)</f>
        <v>2</v>
      </c>
      <c r="BB18">
        <f>SUM(BA13:BA17,BB13:BB17,BC13:BC17,BD13:BD17)</f>
        <v>5</v>
      </c>
      <c r="BG18">
        <f>SUM(BF13:BF17,BG13:BG17,BH13:BH17,BI13:BI17)</f>
        <v>2</v>
      </c>
    </row>
    <row r="19" spans="1:61">
      <c r="A19" s="1" t="str">
        <f>D27&amp;I27&amp;N27&amp;S27&amp;X27&amp;AC27&amp;AH27&amp;AM27&amp;AR27&amp;AW27&amp;BB27&amp;BG27</f>
        <v>706070706070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430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0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5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0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VLOOKUP(まとめ7!$A$1&amp;"7♭5",Chords!$A$2:$D$188,2,FALSE)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VLOOKUP(まとめ7!$A$1&amp;"7♭5",Chords!$A$2:$D$188,3,FALSE)</f>
        <v>C♭</v>
      </c>
      <c r="B24">
        <f>VLOOKUP(A24,Note!$A$1:$B$26,2,FALSE)</f>
        <v>11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1</v>
      </c>
      <c r="G24">
        <f t="shared" si="22"/>
        <v>11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11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1</v>
      </c>
      <c r="Z24" s="2">
        <f>VLOOKUP(ABS(V24-Z21),Note!$E$1:$F$25,2,FALSE)</f>
        <v>0</v>
      </c>
      <c r="AA24">
        <f t="shared" si="26"/>
        <v>11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11</v>
      </c>
      <c r="AG24" s="2">
        <f>VLOOKUP(ABS(AF24-AG21),Note!$E$1:$F$25,2,FALSE)</f>
        <v>0</v>
      </c>
      <c r="AH24" s="2">
        <f>VLOOKUP(ABS(AF24-AH21),Note!$E$1:$F$25,2,FALSE)</f>
        <v>1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11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11</v>
      </c>
      <c r="BA24" s="2">
        <f>VLOOKUP(ABS(AZ24-BA21),Note!$E$1:$F$25,2,FALSE)</f>
        <v>1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VLOOKUP(まとめ7!$A$1&amp;"7♭5",Chords!$A$2:$D$188,4,FALSE)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0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7</v>
      </c>
      <c r="I27">
        <f>SUM(H22:H26,I22:I26,J22:J26,K22:K26)</f>
        <v>0</v>
      </c>
      <c r="N27">
        <f>SUM(M22:M26,N22:N26,O22:O26,P22:P26)</f>
        <v>6</v>
      </c>
      <c r="S27">
        <f>SUM(R22:R26,S22:S26,T22:T26,U22:U26)</f>
        <v>0</v>
      </c>
      <c r="X27">
        <f>SUM(W22:W26,X22:X26,Y22:Y26,Z22:Z26)</f>
        <v>7</v>
      </c>
      <c r="AC27">
        <f>SUM(AB22:AB26,AC22:AC26,AD22:AD26,AE22:AE26)</f>
        <v>0</v>
      </c>
      <c r="AH27">
        <f>SUM(AG22:AG26,AH22:AH26,AI22:AI26,AJ22:AJ26)</f>
        <v>7</v>
      </c>
      <c r="AM27">
        <f>SUM(AL22:AL26,AM22:AM26,AN22:AN26,AO22:AO26)</f>
        <v>0</v>
      </c>
      <c r="AR27">
        <f>SUM(AQ22:AQ26,AR22:AR26,AS22:AS26,AT22:AT26)</f>
        <v>6</v>
      </c>
      <c r="AW27">
        <f>SUM(AV22:AV26,AW22:AW26,AX22:AX26,AY22:AY26)</f>
        <v>0</v>
      </c>
      <c r="BB27">
        <f>SUM(BA22:BA26,BB22:BB26,BC22:BC26,BD22:BD26)</f>
        <v>7</v>
      </c>
      <c r="BG27">
        <f>SUM(BF22:BF26,BG22:BG26,BH22:BH26,BI22:BI26)</f>
        <v>0</v>
      </c>
    </row>
    <row r="28" spans="1:61">
      <c r="A28" s="1" t="str">
        <f>D36&amp;I36&amp;N36&amp;S36&amp;X36&amp;AC36&amp;AH36&amp;AM36&amp;AR36&amp;AW36&amp;BB36&amp;BG36</f>
        <v>342433434343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431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VLOOKUP(まとめ7!$A$1&amp;"7♭5",Chords!$A$2:$D$188,2,FALSE)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VLOOKUP(まとめ7!$A$1&amp;"7♭5",Chords!$A$2:$D$188,3,FALSE)</f>
        <v>C♭</v>
      </c>
      <c r="B33">
        <f>VLOOKUP(A33,Note!$A$1:$B$26,2,FALSE)</f>
        <v>11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1</v>
      </c>
      <c r="G33">
        <f t="shared" si="33"/>
        <v>11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11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1</v>
      </c>
      <c r="U33" s="2">
        <f>VLOOKUP(ABS(Q33-U30),Note!$E$1:$F$25,2,FALSE)</f>
        <v>0</v>
      </c>
      <c r="V33">
        <f t="shared" si="36"/>
        <v>11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0</v>
      </c>
      <c r="AA33">
        <f t="shared" si="37"/>
        <v>11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11</v>
      </c>
      <c r="AL33" s="2">
        <f>VLOOKUP(ABS(AK33-AL30),Note!$E$1:$F$25,2,FALSE)</f>
        <v>0</v>
      </c>
      <c r="AM33" s="2">
        <f>VLOOKUP(ABS(AK33-AM30),Note!$E$1:$F$25,2,FALSE)</f>
        <v>1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11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11</v>
      </c>
      <c r="BA33" s="2">
        <f>VLOOKUP(ABS(AZ33-BA30),Note!$E$1:$F$25,2,FALSE)</f>
        <v>1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11</v>
      </c>
      <c r="BF33" s="2">
        <f>VLOOKUP(ABS(BE33-BF30),Note!$E$1:$F$25,2,FALSE)</f>
        <v>0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VLOOKUP(まとめ7!$A$1&amp;"7♭5",Chords!$A$2:$D$188,4,FALSE)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3</v>
      </c>
      <c r="I36">
        <f>SUM(H31:H35,I31:I35,J31:J35,K31:K35)</f>
        <v>4</v>
      </c>
      <c r="N36">
        <f>SUM(M31:M35,N31:N35,O31:O35,P31:P35)</f>
        <v>2</v>
      </c>
      <c r="S36">
        <f>SUM(R31:R35,S31:S35,T31:T35,U31:U35)</f>
        <v>4</v>
      </c>
      <c r="X36">
        <f>SUM(W31:W35,X31:X35,Y31:Y35,Z31:Z35)</f>
        <v>3</v>
      </c>
      <c r="AC36">
        <f>SUM(AB31:AB35,AC31:AC35,AD31:AD35,AE31:AE35)</f>
        <v>3</v>
      </c>
      <c r="AH36">
        <f>SUM(AG31:AG35,AH31:AH35,AI31:AI35,AJ31:AJ35)</f>
        <v>4</v>
      </c>
      <c r="AM36">
        <f>SUM(AL31:AL35,AM31:AM35,AN31:AN35,AO31:AO35)</f>
        <v>3</v>
      </c>
      <c r="AR36">
        <f>SUM(AQ31:AQ35,AR31:AR35,AS31:AS35,AT31:AT35)</f>
        <v>4</v>
      </c>
      <c r="AW36">
        <f>SUM(AV31:AV35,AW31:AW35,AX31:AX35,AY31:AY35)</f>
        <v>3</v>
      </c>
      <c r="BB36">
        <f>SUM(BA31:BA35,BB31:BB35,BC31:BC35,BD31:BD35)</f>
        <v>4</v>
      </c>
      <c r="BG36">
        <f>SUM(BF31:BF35,BG31:BG35,BH31:BH35,BI31:BI35)</f>
        <v>3</v>
      </c>
    </row>
    <row r="37" spans="1:61">
      <c r="A37" s="1" t="str">
        <f>D45&amp;I45&amp;N45&amp;S45&amp;X45&amp;AC45&amp;AH45&amp;AM45&amp;AR45&amp;AW45&amp;BB45&amp;BG45</f>
        <v>524252525161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432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VLOOKUP(まとめ7!$A$1&amp;"7♭5",Chords!$A$2:$D$188,2,FALSE)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VLOOKUP(まとめ7!$A$1&amp;"7♭5",Chords!$A$2:$D$188,3,FALSE)</f>
        <v>C♭</v>
      </c>
      <c r="B42">
        <f>VLOOKUP(A42,Note!$A$1:$B$26,2,FALSE)</f>
        <v>11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1</v>
      </c>
      <c r="G42">
        <f t="shared" si="44"/>
        <v>11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11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1</v>
      </c>
      <c r="Z42" s="2">
        <f>VLOOKUP(ABS(V42-Z39),Note!$E$1:$F$25,2,FALSE)</f>
        <v>0</v>
      </c>
      <c r="AA42">
        <f t="shared" si="48"/>
        <v>11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11</v>
      </c>
      <c r="AL42" s="2">
        <f>VLOOKUP(ABS(AK42-AL39),Note!$E$1:$F$25,2,FALSE)</f>
        <v>0</v>
      </c>
      <c r="AM42" s="2">
        <f>VLOOKUP(ABS(AK42-AM39),Note!$E$1:$F$25,2,FALSE)</f>
        <v>1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11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11</v>
      </c>
      <c r="BA42" s="2">
        <f>VLOOKUP(ABS(AZ42-BA39),Note!$E$1:$F$25,2,FALSE)</f>
        <v>1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11</v>
      </c>
      <c r="BF42" s="2">
        <f>VLOOKUP(ABS(BE42-BF39),Note!$E$1:$F$25,2,FALSE)</f>
        <v>0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VLOOKUP(まとめ7!$A$1&amp;"7♭5",Chords!$A$2:$D$188,4,FALSE)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5</v>
      </c>
      <c r="I45">
        <f>SUM(H40:H44,I40:I44,J40:J44,K40:K44)</f>
        <v>2</v>
      </c>
      <c r="N45">
        <f>SUM(M40:M44,N40:N44,O40:O44,P40:P44)</f>
        <v>4</v>
      </c>
      <c r="S45">
        <f>SUM(R40:R44,S40:S44,T40:T44,U40:U44)</f>
        <v>2</v>
      </c>
      <c r="X45">
        <f>SUM(W40:W44,X40:X44,Y40:Y44,Z40:Z44)</f>
        <v>5</v>
      </c>
      <c r="AC45">
        <f>SUM(AB40:AB44,AC40:AC44,AD40:AD44,AE40:AE44)</f>
        <v>2</v>
      </c>
      <c r="AH45">
        <f>SUM(AG40:AG44,AH40:AH44,AI40:AI44,AJ40:AJ44)</f>
        <v>5</v>
      </c>
      <c r="AM45">
        <f>SUM(AL40:AL44,AM40:AM44,AN40:AN44,AO40:AO44)</f>
        <v>2</v>
      </c>
      <c r="AR45">
        <f>SUM(AQ40:AQ44,AR40:AR44,AS40:AS44,AT40:AT44)</f>
        <v>5</v>
      </c>
      <c r="AW45">
        <f>SUM(AV40:AV44,AW40:AW44,AX40:AX44,AY40:AY44)</f>
        <v>1</v>
      </c>
      <c r="BB45">
        <f>SUM(BA40:BA44,BB40:BB44,BC40:BC44,BD40:BD44)</f>
        <v>6</v>
      </c>
      <c r="BG45">
        <f>SUM(BF40:BF44,BG40:BG44,BH40:BH44,BI40:BI44)</f>
        <v>1</v>
      </c>
    </row>
    <row r="46" spans="1:61">
      <c r="A46" s="1" t="str">
        <f>D54&amp;I54&amp;N54&amp;S54&amp;X54&amp;AC54&amp;AH54&amp;AM54&amp;AR54&amp;AW54&amp;BB54&amp;BG54</f>
        <v>343／／／／／／／／／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433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VLOOKUP(まとめ7!$A$1&amp;"7♭5",Chords!$A$2:$D$188,2,FALSE)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VLOOKUP(まとめ7!$A$1&amp;"7♭5",Chords!$A$2:$D$188,3,FALSE)</f>
        <v>C♭</v>
      </c>
      <c r="B51">
        <f>VLOOKUP(A51,Note!$A$1:$B$26,2,FALSE)</f>
        <v>11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1</v>
      </c>
      <c r="L51">
        <f t="shared" si="56"/>
        <v>11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VLOOKUP(まとめ7!$A$1&amp;"7♭5",Chords!$A$2:$D$188,4,FALSE)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3</v>
      </c>
      <c r="I54">
        <f>SUM(H49:H53,I49:I53,J49:J53,K49:K53)</f>
        <v>4</v>
      </c>
      <c r="N54">
        <f>SUM(M49:M53,N49:N53,O49:O53,P49:P53)</f>
        <v>3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706260707070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434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VLOOKUP(まとめ7!$A$1&amp;"7♭5",Chords!$A$2:$D$188,2,FALSE)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VLOOKUP(まとめ7!$A$1&amp;"7♭5",Chords!$A$2:$D$188,3,FALSE)</f>
        <v>C♭</v>
      </c>
      <c r="B60">
        <f>VLOOKUP(A60,Note!$A$1:$B$26,2,FALSE)</f>
        <v>11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1</v>
      </c>
      <c r="G60">
        <f t="shared" si="57"/>
        <v>11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11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1</v>
      </c>
      <c r="P60" s="2">
        <f>VLOOKUP(ABS(L60-P57),Note!$E$1:$F$25,2,FALSE)</f>
        <v>1</v>
      </c>
      <c r="Q60">
        <f t="shared" si="59"/>
        <v>11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0</v>
      </c>
      <c r="AA60">
        <f t="shared" si="61"/>
        <v>11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11</v>
      </c>
      <c r="AG60" s="2">
        <f>VLOOKUP(ABS(AF60-AG57),Note!$E$1:$F$25,2,FALSE)</f>
        <v>0</v>
      </c>
      <c r="AH60" s="2">
        <f>VLOOKUP(ABS(AF60-AH57),Note!$E$1:$F$25,2,FALSE)</f>
        <v>1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11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11</v>
      </c>
      <c r="BA60" s="2">
        <f>VLOOKUP(ABS(AZ60-BA57),Note!$E$1:$F$25,2,FALSE)</f>
        <v>1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VLOOKUP(まとめ7!$A$1&amp;"7♭5",Chords!$A$2:$D$188,4,FALSE)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7</v>
      </c>
      <c r="I63">
        <f>SUM(H58:H62,I58:I62,J58:J62,K58:K62)</f>
        <v>0</v>
      </c>
      <c r="N63">
        <f>SUM(M58:M62,N58:N62,O58:O62,P58:P62)</f>
        <v>6</v>
      </c>
      <c r="S63">
        <f>SUM(R58:R62,S58:S62,T58:T62,U58:U62)</f>
        <v>2</v>
      </c>
      <c r="X63">
        <f>SUM(W58:W62,X58:X62,Y58:Y62,Z58:Z62)</f>
        <v>6</v>
      </c>
      <c r="AC63">
        <f>SUM(AB58:AB62,AC58:AC62,AD58:AD62,AE58:AE62)</f>
        <v>0</v>
      </c>
      <c r="AH63">
        <f>SUM(AG58:AG62,AH58:AH62,AI58:AI62,AJ58:AJ62)</f>
        <v>7</v>
      </c>
      <c r="AM63">
        <f>SUM(AL58:AL62,AM58:AM62,AN58:AN62,AO58:AO62)</f>
        <v>0</v>
      </c>
      <c r="AR63">
        <f>SUM(AQ58:AQ62,AR58:AR62,AS58:AS62,AT58:AT62)</f>
        <v>7</v>
      </c>
      <c r="AW63">
        <f>SUM(AV58:AV62,AW58:AW62,AX58:AX62,AY58:AY62)</f>
        <v>0</v>
      </c>
      <c r="BB63">
        <f>SUM(BA58:BA62,BB58:BB62,BC58:BC62,BD58:BD62)</f>
        <v>7</v>
      </c>
      <c r="BG63">
        <f>SUM(BF58:BF62,BG58:BG62,BH58:BH62,BI58:BI62)</f>
        <v>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1" workbookViewId="0">
      <selection activeCell="A26" sqref="A26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432434433343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435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VLOOKUP(まとめ7!$A$1&amp;"7♭5",Chords!$A$2:$D$188,2,FALSE)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VLOOKUP(まとめ7!$A$1&amp;"7♭5",Chords!$A$2:$D$188,3,FALSE)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VLOOKUP(まとめ7!$A$1&amp;"7♭5",Chords!$A$2:$D$188,4,FALSE)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VLOOKUP(まとめ7!$A$1&amp;"_♭9",Tension!$A$2:$C$133,2,FALSE)</f>
        <v>G♭</v>
      </c>
      <c r="B8">
        <f>VLOOKUP(A8,Note!$A$1:$B$26,2,FALSE)</f>
        <v>6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1</v>
      </c>
      <c r="F8" s="2">
        <f>VLOOKUP(ABS(B8-F3),Note!$E$1:$F$25,2,FALSE)</f>
        <v>0</v>
      </c>
      <c r="G8">
        <f t="shared" si="0"/>
        <v>6</v>
      </c>
      <c r="H8" s="2">
        <f>VLOOKUP(ABS(G8-H3),Note!$E$1:$F$25,2,FALSE)</f>
        <v>0</v>
      </c>
      <c r="I8" s="2">
        <f>VLOOKUP(ABS(G8-I3),Note!$E$1:$F$25,2,FALSE)</f>
        <v>1</v>
      </c>
      <c r="J8" s="2">
        <f>VLOOKUP(ABS(G8-J3),Note!$E$1:$F$25,2,FALSE)</f>
        <v>0</v>
      </c>
      <c r="K8" s="2">
        <f>VLOOKUP(ABS(G8-K3),Note!$E$1:$F$25,2,FALSE)</f>
        <v>0</v>
      </c>
      <c r="L8">
        <f t="shared" si="1"/>
        <v>6</v>
      </c>
      <c r="M8" s="2">
        <f>VLOOKUP(ABS(L8-M3),Note!$E$1:$F$25,2,FALSE)</f>
        <v>0</v>
      </c>
      <c r="N8" s="2">
        <f>VLOOKUP(ABS(L8-N3),Note!$E$1:$F$25,2,FALSE)</f>
        <v>0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6</v>
      </c>
      <c r="R8" s="2">
        <f>VLOOKUP(ABS(Q8-R3),Note!$E$1:$F$25,2,FALSE)</f>
        <v>0</v>
      </c>
      <c r="S8" s="2">
        <f>VLOOKUP(ABS(Q8-S3),Note!$E$1:$F$25,2,FALSE)</f>
        <v>1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6</v>
      </c>
      <c r="W8" s="2">
        <f>VLOOKUP(ABS(V8-W3),Note!$E$1:$F$25,2,FALSE)</f>
        <v>0</v>
      </c>
      <c r="X8" s="2">
        <f>VLOOKUP(ABS(V8-X3),Note!$E$1:$F$25,2,FALSE)</f>
        <v>0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6</v>
      </c>
      <c r="AB8" s="2">
        <f>VLOOKUP(ABS(AA8-AB3),Note!$E$1:$F$25,2,FALSE)</f>
        <v>1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6</v>
      </c>
      <c r="AG8" s="2">
        <f>VLOOKUP(ABS(AF8-AG3),Note!$E$1:$F$25,2,FALSE)</f>
        <v>0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1</v>
      </c>
      <c r="AK8">
        <f t="shared" si="6"/>
        <v>6</v>
      </c>
      <c r="AL8" s="2">
        <f>VLOOKUP(ABS(AK8-AL3),Note!$E$1:$F$25,2,FALSE)</f>
        <v>1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0</v>
      </c>
      <c r="AP8">
        <f t="shared" si="7"/>
        <v>6</v>
      </c>
      <c r="AQ8" s="2">
        <f>VLOOKUP(ABS(AP8-AQ3),Note!$E$1:$F$25,2,FALSE)</f>
        <v>0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1</v>
      </c>
      <c r="AU8">
        <f t="shared" si="8"/>
        <v>6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0</v>
      </c>
      <c r="AZ8">
        <f t="shared" si="9"/>
        <v>6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1</v>
      </c>
      <c r="BD8" s="2">
        <f>VLOOKUP(ABS(AZ8-BD3),Note!$E$1:$F$25,2,FALSE)</f>
        <v>0</v>
      </c>
      <c r="BE8">
        <f t="shared" si="10"/>
        <v>6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0</v>
      </c>
      <c r="BI8" s="2">
        <f>VLOOKUP(ABS(BE8-BI3),Note!$E$1:$F$25,2,FALSE)</f>
        <v>0</v>
      </c>
    </row>
    <row r="9" spans="4:59">
      <c r="D9">
        <f>SUM(C4:C8,D4:D8,E4:E8,F4:F8)</f>
        <v>4</v>
      </c>
      <c r="I9">
        <f>SUM(H4:H8,I4:I8,J4:J8,K4:K8)</f>
        <v>3</v>
      </c>
      <c r="N9">
        <f>SUM(M4:M8,N4:N8,O4:O8,P4:P8)</f>
        <v>2</v>
      </c>
      <c r="S9">
        <f>SUM(R4:R8,S4:S8,T4:T8,U4:U8)</f>
        <v>4</v>
      </c>
      <c r="X9">
        <f>SUM(W4:W8,X4:X8,Y4:Y8,Z4:Z8)</f>
        <v>3</v>
      </c>
      <c r="AC9">
        <f>SUM(AB4:AB8,AC4:AC8,AD4:AD8,AE4:AE8)</f>
        <v>4</v>
      </c>
      <c r="AH9">
        <f>SUM(AG4:AG8,AH4:AH8,AI4:AI8,AJ4:AJ8)</f>
        <v>4</v>
      </c>
      <c r="AM9">
        <f>SUM(AL4:AL8,AM4:AM8,AN4:AN8,AO4:AO8)</f>
        <v>3</v>
      </c>
      <c r="AR9">
        <f>SUM(AQ4:AQ8,AR4:AR8,AS4:AS8,AT4:AT8)</f>
        <v>3</v>
      </c>
      <c r="AW9">
        <f>SUM(AV4:AV8,AW4:AW8,AX4:AX8,AY4:AY8)</f>
        <v>3</v>
      </c>
      <c r="BB9">
        <f>SUM(BA4:BA8,BB4:BB8,BC4:BC8,BD4:BD8)</f>
        <v>4</v>
      </c>
      <c r="BG9">
        <f>SUM(BF4:BF8,BG4:BG8,BH4:BH8,BI4:BI8)</f>
        <v>3</v>
      </c>
    </row>
    <row r="10" spans="1:61">
      <c r="A10" s="1" t="str">
        <f>D18&amp;I18&amp;N18&amp;S18&amp;X18&amp;AC18&amp;AH18&amp;AM18&amp;AR18&amp;AW18&amp;BB18&amp;BG18</f>
        <v>623342533351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436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0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5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0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VLOOKUP(まとめ7!$A$1&amp;"7♭5",Chords!$A$2:$D$188,2,FALSE)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VLOOKUP(まとめ7!$A$1&amp;"7♭5",Chords!$A$2:$D$188,3,FALSE)</f>
        <v>C♭</v>
      </c>
      <c r="B15">
        <f>VLOOKUP(A15,Note!$A$1:$B$26,2,FALSE)</f>
        <v>11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1</v>
      </c>
      <c r="G15">
        <f t="shared" si="11"/>
        <v>11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11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1</v>
      </c>
      <c r="U15" s="2">
        <f>VLOOKUP(ABS(Q15-U12),Note!$E$1:$F$25,2,FALSE)</f>
        <v>0</v>
      </c>
      <c r="V15">
        <f t="shared" si="14"/>
        <v>11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0</v>
      </c>
      <c r="AA15">
        <f t="shared" si="15"/>
        <v>11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11</v>
      </c>
      <c r="AG15" s="2">
        <f>VLOOKUP(ABS(AF15-AG12),Note!$E$1:$F$25,2,FALSE)</f>
        <v>0</v>
      </c>
      <c r="AH15" s="2">
        <f>VLOOKUP(ABS(AF15-AH12),Note!$E$1:$F$25,2,FALSE)</f>
        <v>1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11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11</v>
      </c>
      <c r="BA15" s="2">
        <f>VLOOKUP(ABS(AZ15-BA12),Note!$E$1:$F$25,2,FALSE)</f>
        <v>1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VLOOKUP(まとめ7!$A$1&amp;"7♭5",Chords!$A$2:$D$188,4,FALSE)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VLOOKUP(まとめ7!$A$1&amp;"_♭9",Tension!$A$2:$C$133,2,FALSE)</f>
        <v>G♭</v>
      </c>
      <c r="B17">
        <f>VLOOKUP(A17,Note!$A$1:$B$26,2,FALSE)</f>
        <v>6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1</v>
      </c>
      <c r="F17" s="2">
        <f>VLOOKUP(ABS(B17-F12),Note!$E$1:$F$25,2,FALSE)</f>
        <v>0</v>
      </c>
      <c r="G17">
        <f t="shared" si="11"/>
        <v>6</v>
      </c>
      <c r="H17" s="2">
        <f>VLOOKUP(ABS(G17-H12),Note!$E$1:$F$25,2,FALSE)</f>
        <v>0</v>
      </c>
      <c r="I17" s="2">
        <f>VLOOKUP(ABS(G17-I12),Note!$E$1:$F$25,2,FALSE)</f>
        <v>1</v>
      </c>
      <c r="J17" s="2">
        <f>VLOOKUP(ABS(G17-J12),Note!$E$1:$F$25,2,FALSE)</f>
        <v>0</v>
      </c>
      <c r="K17" s="2">
        <f>VLOOKUP(ABS(G17-K12),Note!$E$1:$F$25,2,FALSE)</f>
        <v>0</v>
      </c>
      <c r="L17">
        <f t="shared" si="12"/>
        <v>6</v>
      </c>
      <c r="M17" s="2">
        <f>VLOOKUP(ABS(L17-M12),Note!$E$1:$F$25,2,FALSE)</f>
        <v>0</v>
      </c>
      <c r="N17" s="2">
        <f>VLOOKUP(ABS(L17-N12),Note!$E$1:$F$25,2,FALSE)</f>
        <v>0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6</v>
      </c>
      <c r="R17" s="2">
        <f>VLOOKUP(ABS(Q17-R12),Note!$E$1:$F$25,2,FALSE)</f>
        <v>0</v>
      </c>
      <c r="S17" s="2">
        <f>VLOOKUP(ABS(Q17-S12),Note!$E$1:$F$25,2,FALSE)</f>
        <v>1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6</v>
      </c>
      <c r="W17" s="2">
        <f>VLOOKUP(ABS(V17-W12),Note!$E$1:$F$25,2,FALSE)</f>
        <v>0</v>
      </c>
      <c r="X17" s="2">
        <f>VLOOKUP(ABS(V17-X12),Note!$E$1:$F$25,2,FALSE)</f>
        <v>0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6</v>
      </c>
      <c r="AB17" s="2">
        <f>VLOOKUP(ABS(AA17-AB12),Note!$E$1:$F$25,2,FALSE)</f>
        <v>1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6</v>
      </c>
      <c r="AG17" s="2">
        <f>VLOOKUP(ABS(AF17-AG12),Note!$E$1:$F$25,2,FALSE)</f>
        <v>0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6</v>
      </c>
      <c r="AL17" s="2">
        <f>VLOOKUP(ABS(AK17-AL12),Note!$E$1:$F$25,2,FALSE)</f>
        <v>1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6</v>
      </c>
      <c r="AQ17" s="2">
        <f>VLOOKUP(ABS(AP17-AQ12),Note!$E$1:$F$25,2,FALSE)</f>
        <v>0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0</v>
      </c>
      <c r="AU17">
        <f t="shared" si="19"/>
        <v>6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1</v>
      </c>
      <c r="AZ17">
        <f t="shared" si="20"/>
        <v>6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1</v>
      </c>
      <c r="BD17" s="2">
        <f>VLOOKUP(ABS(AZ17-BD12),Note!$E$1:$F$25,2,FALSE)</f>
        <v>0</v>
      </c>
      <c r="BE17">
        <f t="shared" si="21"/>
        <v>6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0</v>
      </c>
      <c r="BI17" s="2">
        <f>VLOOKUP(ABS(BE17-BI12),Note!$E$1:$F$25,2,FALSE)</f>
        <v>0</v>
      </c>
    </row>
    <row r="18" spans="4:59">
      <c r="D18">
        <f>SUM(C13:C17,D13:D17,E13:E17,F13:F17)</f>
        <v>6</v>
      </c>
      <c r="I18">
        <f>SUM(H13:H17,I13:I17,J13:J17,K13:K17)</f>
        <v>2</v>
      </c>
      <c r="N18">
        <f>SUM(M13:M17,N13:N17,O13:O17,P13:P17)</f>
        <v>3</v>
      </c>
      <c r="S18">
        <f>SUM(R13:R17,S13:S17,T13:T17,U13:U17)</f>
        <v>3</v>
      </c>
      <c r="X18">
        <f>SUM(W13:W17,X13:X17,Y13:Y17,Z13:Z17)</f>
        <v>4</v>
      </c>
      <c r="AC18">
        <f>SUM(AB13:AB17,AC13:AC17,AD13:AD17,AE13:AE17)</f>
        <v>2</v>
      </c>
      <c r="AH18">
        <f>SUM(AG13:AG17,AH13:AH17,AI13:AI17,AJ13:AJ17)</f>
        <v>5</v>
      </c>
      <c r="AM18">
        <f>SUM(AL13:AL17,AM13:AM17,AN13:AN17,AO13:AO17)</f>
        <v>3</v>
      </c>
      <c r="AR18">
        <f>SUM(AQ13:AQ17,AR13:AR17,AS13:AS17,AT13:AT17)</f>
        <v>3</v>
      </c>
      <c r="AW18">
        <f>SUM(AV13:AV17,AW13:AW17,AX13:AX17,AY13:AY17)</f>
        <v>3</v>
      </c>
      <c r="BB18">
        <f>SUM(BA13:BA17,BB13:BB17,BC13:BC17,BD13:BD17)</f>
        <v>5</v>
      </c>
      <c r="BG18">
        <f>SUM(BF13:BF17,BG13:BG17,BH13:BH17,BI13:BI17)</f>
        <v>1</v>
      </c>
    </row>
    <row r="19" spans="1:61">
      <c r="A19" s="1" t="str">
        <f>D27&amp;I27&amp;N27&amp;S27&amp;X27&amp;AC27&amp;AH27&amp;AM27&amp;AR27&amp;AW27&amp;BB27&amp;BG27</f>
        <v>624161624161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437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0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5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0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VLOOKUP(まとめ7!$A$1&amp;"7♭5",Chords!$A$2:$D$188,2,FALSE)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VLOOKUP(まとめ7!$A$1&amp;"7♭5",Chords!$A$2:$D$188,3,FALSE)</f>
        <v>C♭</v>
      </c>
      <c r="B24">
        <f>VLOOKUP(A24,Note!$A$1:$B$26,2,FALSE)</f>
        <v>11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1</v>
      </c>
      <c r="G24">
        <f t="shared" si="22"/>
        <v>11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11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1</v>
      </c>
      <c r="Z24" s="2">
        <f>VLOOKUP(ABS(V24-Z21),Note!$E$1:$F$25,2,FALSE)</f>
        <v>0</v>
      </c>
      <c r="AA24">
        <f t="shared" si="26"/>
        <v>11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11</v>
      </c>
      <c r="AG24" s="2">
        <f>VLOOKUP(ABS(AF24-AG21),Note!$E$1:$F$25,2,FALSE)</f>
        <v>0</v>
      </c>
      <c r="AH24" s="2">
        <f>VLOOKUP(ABS(AF24-AH21),Note!$E$1:$F$25,2,FALSE)</f>
        <v>1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11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11</v>
      </c>
      <c r="BA24" s="2">
        <f>VLOOKUP(ABS(AZ24-BA21),Note!$E$1:$F$25,2,FALSE)</f>
        <v>1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VLOOKUP(まとめ7!$A$1&amp;"7♭5",Chords!$A$2:$D$188,4,FALSE)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VLOOKUP(まとめ7!$A$1&amp;"_♭9",Tension!$A$2:$C$133,2,FALSE)</f>
        <v>G♭</v>
      </c>
      <c r="B26">
        <f>VLOOKUP(A26,Note!$A$1:$B$26,2,FALSE)</f>
        <v>6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0</v>
      </c>
      <c r="F26" s="2">
        <f>VLOOKUP(ABS(B26-F21),Note!$E$1:$F$25,2,FALSE)</f>
        <v>0</v>
      </c>
      <c r="G26">
        <f t="shared" si="22"/>
        <v>6</v>
      </c>
      <c r="H26" s="2">
        <f>VLOOKUP(ABS(G26-H21),Note!$E$1:$F$25,2,FALSE)</f>
        <v>0</v>
      </c>
      <c r="I26" s="2">
        <f>VLOOKUP(ABS(G26-I21),Note!$E$1:$F$25,2,FALSE)</f>
        <v>1</v>
      </c>
      <c r="J26" s="2">
        <f>VLOOKUP(ABS(G26-J21),Note!$E$1:$F$25,2,FALSE)</f>
        <v>1</v>
      </c>
      <c r="K26" s="2">
        <f>VLOOKUP(ABS(G26-K21),Note!$E$1:$F$25,2,FALSE)</f>
        <v>0</v>
      </c>
      <c r="L26">
        <f t="shared" si="23"/>
        <v>6</v>
      </c>
      <c r="M26" s="2">
        <f>VLOOKUP(ABS(L26-M21),Note!$E$1:$F$25,2,FALSE)</f>
        <v>0</v>
      </c>
      <c r="N26" s="2">
        <f>VLOOKUP(ABS(L26-N21),Note!$E$1:$F$25,2,FALSE)</f>
        <v>0</v>
      </c>
      <c r="O26" s="2">
        <f>VLOOKUP(ABS(L26-O21),Note!$E$1:$F$25,2,FALSE)</f>
        <v>0</v>
      </c>
      <c r="P26" s="2">
        <f>VLOOKUP(ABS(L26-P21),Note!$E$1:$F$25,2,FALSE)</f>
        <v>0</v>
      </c>
      <c r="Q26">
        <f t="shared" si="24"/>
        <v>6</v>
      </c>
      <c r="R26" s="2">
        <f>VLOOKUP(ABS(Q26-R21),Note!$E$1:$F$25,2,FALSE)</f>
        <v>0</v>
      </c>
      <c r="S26" s="2">
        <f>VLOOKUP(ABS(Q26-S21),Note!$E$1:$F$25,2,FALSE)</f>
        <v>1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6</v>
      </c>
      <c r="W26" s="2">
        <f>VLOOKUP(ABS(V26-W21),Note!$E$1:$F$25,2,FALSE)</f>
        <v>0</v>
      </c>
      <c r="X26" s="2">
        <f>VLOOKUP(ABS(V26-X21),Note!$E$1:$F$25,2,FALSE)</f>
        <v>0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6</v>
      </c>
      <c r="AB26" s="2">
        <f>VLOOKUP(ABS(AA26-AB21),Note!$E$1:$F$25,2,FALSE)</f>
        <v>1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6</v>
      </c>
      <c r="AG26" s="2">
        <f>VLOOKUP(ABS(AF26-AG21),Note!$E$1:$F$25,2,FALSE)</f>
        <v>0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6</v>
      </c>
      <c r="AL26" s="2">
        <f>VLOOKUP(ABS(AK26-AL21),Note!$E$1:$F$25,2,FALSE)</f>
        <v>1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6</v>
      </c>
      <c r="AQ26" s="2">
        <f>VLOOKUP(ABS(AP26-AQ21),Note!$E$1:$F$25,2,FALSE)</f>
        <v>0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0</v>
      </c>
      <c r="AU26">
        <f t="shared" si="30"/>
        <v>6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1</v>
      </c>
      <c r="AZ26">
        <f t="shared" si="31"/>
        <v>6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0</v>
      </c>
      <c r="BE26">
        <f t="shared" si="32"/>
        <v>6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1</v>
      </c>
      <c r="BI26" s="2">
        <f>VLOOKUP(ABS(BE26-BI21),Note!$E$1:$F$25,2,FALSE)</f>
        <v>0</v>
      </c>
    </row>
    <row r="27" spans="4:59">
      <c r="D27">
        <f>SUM(C22:C26,D22:D26,E22:E26,F22:F26)</f>
        <v>6</v>
      </c>
      <c r="I27">
        <f>SUM(H22:H26,I22:I26,J22:J26,K22:K26)</f>
        <v>2</v>
      </c>
      <c r="N27">
        <f>SUM(M22:M26,N22:N26,O22:O26,P22:P26)</f>
        <v>4</v>
      </c>
      <c r="S27">
        <f>SUM(R22:R26,S22:S26,T22:T26,U22:U26)</f>
        <v>1</v>
      </c>
      <c r="X27">
        <f>SUM(W22:W26,X22:X26,Y22:Y26,Z22:Z26)</f>
        <v>6</v>
      </c>
      <c r="AC27">
        <f>SUM(AB22:AB26,AC22:AC26,AD22:AD26,AE22:AE26)</f>
        <v>1</v>
      </c>
      <c r="AH27">
        <f>SUM(AG22:AG26,AH22:AH26,AI22:AI26,AJ22:AJ26)</f>
        <v>6</v>
      </c>
      <c r="AM27">
        <f>SUM(AL22:AL26,AM22:AM26,AN22:AN26,AO22:AO26)</f>
        <v>2</v>
      </c>
      <c r="AR27">
        <f>SUM(AQ22:AQ26,AR22:AR26,AS22:AS26,AT22:AT26)</f>
        <v>4</v>
      </c>
      <c r="AW27">
        <f>SUM(AV22:AV26,AW22:AW26,AX22:AX26,AY22:AY26)</f>
        <v>1</v>
      </c>
      <c r="BB27">
        <f>SUM(BA22:BA26,BB22:BB26,BC22:BC26,BD22:BD26)</f>
        <v>6</v>
      </c>
      <c r="BG27">
        <f>SUM(BF22:BF26,BG22:BG26,BH22:BH26,BI22:BI26)</f>
        <v>1</v>
      </c>
    </row>
    <row r="28" spans="1:61">
      <c r="A28" s="1" t="str">
        <f>D36&amp;I36&amp;N36&amp;S36&amp;X36&amp;AC36&amp;AH36&amp;AM36&amp;AR36&amp;AW36&amp;BB36&amp;BG36</f>
        <v>433343352442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438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VLOOKUP(まとめ7!$A$1&amp;"7♭5",Chords!$A$2:$D$188,2,FALSE)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VLOOKUP(まとめ7!$A$1&amp;"7♭5",Chords!$A$2:$D$188,3,FALSE)</f>
        <v>C♭</v>
      </c>
      <c r="B33">
        <f>VLOOKUP(A33,Note!$A$1:$B$26,2,FALSE)</f>
        <v>11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1</v>
      </c>
      <c r="G33">
        <f t="shared" si="33"/>
        <v>11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11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1</v>
      </c>
      <c r="U33" s="2">
        <f>VLOOKUP(ABS(Q33-U30),Note!$E$1:$F$25,2,FALSE)</f>
        <v>0</v>
      </c>
      <c r="V33">
        <f t="shared" si="36"/>
        <v>11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0</v>
      </c>
      <c r="AA33">
        <f t="shared" si="37"/>
        <v>11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11</v>
      </c>
      <c r="AL33" s="2">
        <f>VLOOKUP(ABS(AK33-AL30),Note!$E$1:$F$25,2,FALSE)</f>
        <v>0</v>
      </c>
      <c r="AM33" s="2">
        <f>VLOOKUP(ABS(AK33-AM30),Note!$E$1:$F$25,2,FALSE)</f>
        <v>1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11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11</v>
      </c>
      <c r="BA33" s="2">
        <f>VLOOKUP(ABS(AZ33-BA30),Note!$E$1:$F$25,2,FALSE)</f>
        <v>1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11</v>
      </c>
      <c r="BF33" s="2">
        <f>VLOOKUP(ABS(BE33-BF30),Note!$E$1:$F$25,2,FALSE)</f>
        <v>0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VLOOKUP(まとめ7!$A$1&amp;"7♭5",Chords!$A$2:$D$188,4,FALSE)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VLOOKUP(まとめ7!$A$1&amp;"_♭9",Tension!$A$2:$C$133,2,FALSE)</f>
        <v>G♭</v>
      </c>
      <c r="B35">
        <f>VLOOKUP(A35,Note!$A$1:$B$26,2,FALSE)</f>
        <v>6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1</v>
      </c>
      <c r="F35" s="2">
        <f>VLOOKUP(ABS(B35-F30),Note!$E$1:$F$25,2,FALSE)</f>
        <v>0</v>
      </c>
      <c r="G35">
        <f t="shared" si="33"/>
        <v>6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0</v>
      </c>
      <c r="K35" s="2">
        <f>VLOOKUP(ABS(G35-K30),Note!$E$1:$F$25,2,FALSE)</f>
        <v>0</v>
      </c>
      <c r="L35">
        <f t="shared" si="34"/>
        <v>6</v>
      </c>
      <c r="M35" s="2">
        <f>VLOOKUP(ABS(L35-M30),Note!$E$1:$F$25,2,FALSE)</f>
        <v>0</v>
      </c>
      <c r="N35" s="2">
        <f>VLOOKUP(ABS(L35-N30),Note!$E$1:$F$25,2,FALSE)</f>
        <v>1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6</v>
      </c>
      <c r="R35" s="2">
        <f>VLOOKUP(ABS(Q35-R30),Note!$E$1:$F$25,2,FALSE)</f>
        <v>0</v>
      </c>
      <c r="S35" s="2">
        <f>VLOOKUP(ABS(Q35-S30),Note!$E$1:$F$25,2,FALSE)</f>
        <v>0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6</v>
      </c>
      <c r="W35" s="2">
        <f>VLOOKUP(ABS(V35-W30),Note!$E$1:$F$25,2,FALSE)</f>
        <v>0</v>
      </c>
      <c r="X35" s="2">
        <f>VLOOKUP(ABS(V35-X30),Note!$E$1:$F$25,2,FALSE)</f>
        <v>1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6</v>
      </c>
      <c r="AB35" s="2">
        <f>VLOOKUP(ABS(AA35-AB30),Note!$E$1:$F$25,2,FALSE)</f>
        <v>1</v>
      </c>
      <c r="AC35" s="2">
        <f>VLOOKUP(ABS(AA35-AC30),Note!$E$1:$F$25,2,FALSE)</f>
        <v>0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6</v>
      </c>
      <c r="AG35" s="2">
        <f>VLOOKUP(ABS(AF35-AG30),Note!$E$1:$F$25,2,FALSE)</f>
        <v>0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6</v>
      </c>
      <c r="AL35" s="2">
        <f>VLOOKUP(ABS(AK35-AL30),Note!$E$1:$F$25,2,FALSE)</f>
        <v>1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1</v>
      </c>
      <c r="AP35">
        <f t="shared" si="40"/>
        <v>6</v>
      </c>
      <c r="AQ35" s="2">
        <f>VLOOKUP(ABS(AP35-AQ30),Note!$E$1:$F$25,2,FALSE)</f>
        <v>0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0</v>
      </c>
      <c r="AU35">
        <f t="shared" si="41"/>
        <v>6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1</v>
      </c>
      <c r="AZ35">
        <f t="shared" si="42"/>
        <v>6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1</v>
      </c>
      <c r="BD35" s="2">
        <f>VLOOKUP(ABS(AZ35-BD30),Note!$E$1:$F$25,2,FALSE)</f>
        <v>0</v>
      </c>
      <c r="BE35">
        <f t="shared" si="43"/>
        <v>6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0</v>
      </c>
      <c r="BI35" s="2">
        <f>VLOOKUP(ABS(BE35-BI30),Note!$E$1:$F$25,2,FALSE)</f>
        <v>0</v>
      </c>
    </row>
    <row r="36" spans="4:59">
      <c r="D36">
        <f>SUM(C31:C35,D31:D35,E31:E35,F31:F35)</f>
        <v>4</v>
      </c>
      <c r="I36">
        <f>SUM(H31:H35,I31:I35,J31:J35,K31:K35)</f>
        <v>3</v>
      </c>
      <c r="N36">
        <f>SUM(M31:M35,N31:N35,O31:O35,P31:P35)</f>
        <v>3</v>
      </c>
      <c r="S36">
        <f>SUM(R31:R35,S31:S35,T31:T35,U31:U35)</f>
        <v>3</v>
      </c>
      <c r="X36">
        <f>SUM(W31:W35,X31:X35,Y31:Y35,Z31:Z35)</f>
        <v>4</v>
      </c>
      <c r="AC36">
        <f>SUM(AB31:AB35,AC31:AC35,AD31:AD35,AE31:AE35)</f>
        <v>3</v>
      </c>
      <c r="AH36">
        <f>SUM(AG31:AG35,AH31:AH35,AI31:AI35,AJ31:AJ35)</f>
        <v>3</v>
      </c>
      <c r="AM36">
        <f>SUM(AL31:AL35,AM31:AM35,AN31:AN35,AO31:AO35)</f>
        <v>5</v>
      </c>
      <c r="AR36">
        <f>SUM(AQ31:AQ35,AR31:AR35,AS31:AS35,AT31:AT35)</f>
        <v>2</v>
      </c>
      <c r="AW36">
        <f>SUM(AV31:AV35,AW31:AW35,AX31:AX35,AY31:AY35)</f>
        <v>4</v>
      </c>
      <c r="BB36">
        <f>SUM(BA31:BA35,BB31:BB35,BC31:BC35,BD31:BD35)</f>
        <v>4</v>
      </c>
      <c r="BG36">
        <f>SUM(BF31:BF35,BG31:BG35,BH31:BH35,BI31:BI35)</f>
        <v>2</v>
      </c>
    </row>
    <row r="37" spans="1:61">
      <c r="A37" s="1" t="str">
        <f>D45&amp;I45&amp;N45&amp;S45&amp;X45&amp;AC45&amp;AH45&amp;AM45&amp;AR45&amp;AW45&amp;BB45&amp;BG45</f>
        <v>434162443252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439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VLOOKUP(まとめ7!$A$1&amp;"7♭5",Chords!$A$2:$D$188,2,FALSE)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VLOOKUP(まとめ7!$A$1&amp;"7♭5",Chords!$A$2:$D$188,3,FALSE)</f>
        <v>C♭</v>
      </c>
      <c r="B42">
        <f>VLOOKUP(A42,Note!$A$1:$B$26,2,FALSE)</f>
        <v>11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1</v>
      </c>
      <c r="G42">
        <f t="shared" si="44"/>
        <v>11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11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1</v>
      </c>
      <c r="Z42" s="2">
        <f>VLOOKUP(ABS(V42-Z39),Note!$E$1:$F$25,2,FALSE)</f>
        <v>0</v>
      </c>
      <c r="AA42">
        <f t="shared" si="48"/>
        <v>11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11</v>
      </c>
      <c r="AL42" s="2">
        <f>VLOOKUP(ABS(AK42-AL39),Note!$E$1:$F$25,2,FALSE)</f>
        <v>0</v>
      </c>
      <c r="AM42" s="2">
        <f>VLOOKUP(ABS(AK42-AM39),Note!$E$1:$F$25,2,FALSE)</f>
        <v>1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11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11</v>
      </c>
      <c r="BA42" s="2">
        <f>VLOOKUP(ABS(AZ42-BA39),Note!$E$1:$F$25,2,FALSE)</f>
        <v>1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11</v>
      </c>
      <c r="BF42" s="2">
        <f>VLOOKUP(ABS(BE42-BF39),Note!$E$1:$F$25,2,FALSE)</f>
        <v>0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VLOOKUP(まとめ7!$A$1&amp;"7♭5",Chords!$A$2:$D$188,4,FALSE)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VLOOKUP(まとめ7!$A$1&amp;"_♭9",Tension!$A$2:$C$133,2,FALSE)</f>
        <v>G♭</v>
      </c>
      <c r="B44">
        <f>VLOOKUP(A44,Note!$A$1:$B$26,2,FALSE)</f>
        <v>6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0</v>
      </c>
      <c r="F44" s="2">
        <f>VLOOKUP(ABS(B44-F39),Note!$E$1:$F$25,2,FALSE)</f>
        <v>0</v>
      </c>
      <c r="G44">
        <f t="shared" si="44"/>
        <v>6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1</v>
      </c>
      <c r="K44" s="2">
        <f>VLOOKUP(ABS(G44-K39),Note!$E$1:$F$25,2,FALSE)</f>
        <v>0</v>
      </c>
      <c r="L44">
        <f t="shared" si="45"/>
        <v>6</v>
      </c>
      <c r="M44" s="2">
        <f>VLOOKUP(ABS(L44-M39),Note!$E$1:$F$25,2,FALSE)</f>
        <v>0</v>
      </c>
      <c r="N44" s="2">
        <f>VLOOKUP(ABS(L44-N39),Note!$E$1:$F$25,2,FALSE)</f>
        <v>1</v>
      </c>
      <c r="O44" s="2">
        <f>VLOOKUP(ABS(L44-O39),Note!$E$1:$F$25,2,FALSE)</f>
        <v>0</v>
      </c>
      <c r="P44" s="2">
        <f>VLOOKUP(ABS(L44-P39),Note!$E$1:$F$25,2,FALSE)</f>
        <v>0</v>
      </c>
      <c r="Q44">
        <f t="shared" si="46"/>
        <v>6</v>
      </c>
      <c r="R44" s="2">
        <f>VLOOKUP(ABS(Q44-R39),Note!$E$1:$F$25,2,FALSE)</f>
        <v>0</v>
      </c>
      <c r="S44" s="2">
        <f>VLOOKUP(ABS(Q44-S39),Note!$E$1:$F$25,2,FALSE)</f>
        <v>0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6</v>
      </c>
      <c r="W44" s="2">
        <f>VLOOKUP(ABS(V44-W39),Note!$E$1:$F$25,2,FALSE)</f>
        <v>0</v>
      </c>
      <c r="X44" s="2">
        <f>VLOOKUP(ABS(V44-X39),Note!$E$1:$F$25,2,FALSE)</f>
        <v>1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6</v>
      </c>
      <c r="AB44" s="2">
        <f>VLOOKUP(ABS(AA44-AB39),Note!$E$1:$F$25,2,FALSE)</f>
        <v>1</v>
      </c>
      <c r="AC44" s="2">
        <f>VLOOKUP(ABS(AA44-AC39),Note!$E$1:$F$25,2,FALSE)</f>
        <v>0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6</v>
      </c>
      <c r="AG44" s="2">
        <f>VLOOKUP(ABS(AF44-AG39),Note!$E$1:$F$25,2,FALSE)</f>
        <v>0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6</v>
      </c>
      <c r="AL44" s="2">
        <f>VLOOKUP(ABS(AK44-AL39),Note!$E$1:$F$25,2,FALSE)</f>
        <v>1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1</v>
      </c>
      <c r="AP44">
        <f t="shared" si="51"/>
        <v>6</v>
      </c>
      <c r="AQ44" s="2">
        <f>VLOOKUP(ABS(AP44-AQ39),Note!$E$1:$F$25,2,FALSE)</f>
        <v>0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0</v>
      </c>
      <c r="AU44">
        <f t="shared" si="52"/>
        <v>6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1</v>
      </c>
      <c r="AZ44">
        <f t="shared" si="53"/>
        <v>6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0</v>
      </c>
      <c r="BE44">
        <f t="shared" si="54"/>
        <v>6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1</v>
      </c>
      <c r="BI44" s="2">
        <f>VLOOKUP(ABS(BE44-BI39),Note!$E$1:$F$25,2,FALSE)</f>
        <v>0</v>
      </c>
    </row>
    <row r="45" spans="4:59">
      <c r="D45">
        <f>SUM(C40:C44,D40:D44,E40:E44,F40:F44)</f>
        <v>4</v>
      </c>
      <c r="I45">
        <f>SUM(H40:H44,I40:I44,J40:J44,K40:K44)</f>
        <v>3</v>
      </c>
      <c r="N45">
        <f>SUM(M40:M44,N40:N44,O40:O44,P40:P44)</f>
        <v>4</v>
      </c>
      <c r="S45">
        <f>SUM(R40:R44,S40:S44,T40:T44,U40:U44)</f>
        <v>1</v>
      </c>
      <c r="X45">
        <f>SUM(W40:W44,X40:X44,Y40:Y44,Z40:Z44)</f>
        <v>6</v>
      </c>
      <c r="AC45">
        <f>SUM(AB40:AB44,AC40:AC44,AD40:AD44,AE40:AE44)</f>
        <v>2</v>
      </c>
      <c r="AH45">
        <f>SUM(AG40:AG44,AH40:AH44,AI40:AI44,AJ40:AJ44)</f>
        <v>4</v>
      </c>
      <c r="AM45">
        <f>SUM(AL40:AL44,AM40:AM44,AN40:AN44,AO40:AO44)</f>
        <v>4</v>
      </c>
      <c r="AR45">
        <f>SUM(AQ40:AQ44,AR40:AR44,AS40:AS44,AT40:AT44)</f>
        <v>3</v>
      </c>
      <c r="AW45">
        <f>SUM(AV40:AV44,AW40:AW44,AX40:AX44,AY40:AY44)</f>
        <v>2</v>
      </c>
      <c r="BB45">
        <f>SUM(BA40:BA44,BB40:BB44,BC40:BC44,BD40:BD44)</f>
        <v>5</v>
      </c>
      <c r="BG45">
        <f>SUM(BF40:BF44,BG40:BG44,BH40:BH44,BI40:BI44)</f>
        <v>2</v>
      </c>
    </row>
    <row r="46" spans="1:61">
      <c r="A46" s="1" t="str">
        <f>D54&amp;I54&amp;N54&amp;S54&amp;X54&amp;AC54&amp;AH54&amp;AM54&amp;AR54&amp;AW54&amp;BB54&amp;BG54</f>
        <v>253／／／／／／／／／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440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16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VLOOKUP(まとめ7!$A$1&amp;"7♭5",Chords!$A$2:$D$188,2,FALSE)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VLOOKUP(まとめ7!$A$1&amp;"7♭5",Chords!$A$2:$D$188,3,FALSE)</f>
        <v>C♭</v>
      </c>
      <c r="B51">
        <f>VLOOKUP(A51,Note!$A$1:$B$26,2,FALSE)</f>
        <v>11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1</v>
      </c>
      <c r="L51">
        <f t="shared" si="56"/>
        <v>11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VLOOKUP(まとめ7!$A$1&amp;"7♭5",Chords!$A$2:$D$188,4,FALSE)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VLOOKUP(まとめ7!$A$1&amp;"_♭9",Tension!$A$2:$C$133,2,FALSE)</f>
        <v>G♭</v>
      </c>
      <c r="B53">
        <f>VLOOKUP(A53,Note!$A$1:$B$26,2,FALSE)</f>
        <v>6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0</v>
      </c>
      <c r="F53" s="2">
        <f>VLOOKUP(ABS(B53-F48),Note!$E$1:$F$25,2,FALSE)</f>
        <v>0</v>
      </c>
      <c r="G53">
        <f t="shared" si="55"/>
        <v>6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1</v>
      </c>
      <c r="K53" s="2">
        <f>VLOOKUP(ABS(G53-K48),Note!$E$1:$F$25,2,FALSE)</f>
        <v>0</v>
      </c>
      <c r="L53">
        <f t="shared" si="56"/>
        <v>6</v>
      </c>
      <c r="M53" s="2">
        <f>VLOOKUP(ABS(L53-M48),Note!$E$1:$F$25,2,FALSE)</f>
        <v>0</v>
      </c>
      <c r="N53" s="2">
        <f>VLOOKUP(ABS(L53-N48),Note!$E$1:$F$25,2,FALSE)</f>
        <v>1</v>
      </c>
      <c r="O53" s="2">
        <f>VLOOKUP(ABS(L53-O48),Note!$E$1:$F$25,2,FALSE)</f>
        <v>0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2</v>
      </c>
      <c r="I54">
        <f>SUM(H49:H53,I49:I53,J49:J53,K49:K53)</f>
        <v>5</v>
      </c>
      <c r="N54">
        <f>SUM(M49:M53,N49:N53,O49:O53,P49:P53)</f>
        <v>3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615151625251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441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VLOOKUP(まとめ7!$A$1&amp;"7♭5",Chords!$A$2:$D$188,2,FALSE)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VLOOKUP(まとめ7!$A$1&amp;"7♭5",Chords!$A$2:$D$188,3,FALSE)</f>
        <v>C♭</v>
      </c>
      <c r="B60">
        <f>VLOOKUP(A60,Note!$A$1:$B$26,2,FALSE)</f>
        <v>11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1</v>
      </c>
      <c r="G60">
        <f t="shared" si="57"/>
        <v>11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11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1</v>
      </c>
      <c r="P60" s="2">
        <f>VLOOKUP(ABS(L60-P57),Note!$E$1:$F$25,2,FALSE)</f>
        <v>1</v>
      </c>
      <c r="Q60">
        <f t="shared" si="59"/>
        <v>11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0</v>
      </c>
      <c r="AA60">
        <f t="shared" si="61"/>
        <v>11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11</v>
      </c>
      <c r="AG60" s="2">
        <f>VLOOKUP(ABS(AF60-AG57),Note!$E$1:$F$25,2,FALSE)</f>
        <v>0</v>
      </c>
      <c r="AH60" s="2">
        <f>VLOOKUP(ABS(AF60-AH57),Note!$E$1:$F$25,2,FALSE)</f>
        <v>1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11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11</v>
      </c>
      <c r="BA60" s="2">
        <f>VLOOKUP(ABS(AZ60-BA57),Note!$E$1:$F$25,2,FALSE)</f>
        <v>1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VLOOKUP(まとめ7!$A$1&amp;"7♭5",Chords!$A$2:$D$188,4,FALSE)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VLOOKUP(まとめ7!$A$1&amp;"_♭9",Tension!$A$2:$C$133,2,FALSE)</f>
        <v>G♭</v>
      </c>
      <c r="B62">
        <f>VLOOKUP(A62,Note!$A$1:$B$26,2,FALSE)</f>
        <v>6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0</v>
      </c>
      <c r="F62" s="2">
        <f>VLOOKUP(ABS(B62-F57),Note!$E$1:$F$25,2,FALSE)</f>
        <v>0</v>
      </c>
      <c r="G62">
        <f t="shared" si="57"/>
        <v>6</v>
      </c>
      <c r="H62" s="2">
        <f>VLOOKUP(ABS(G62-H57),Note!$E$1:$F$25,2,FALSE)</f>
        <v>0</v>
      </c>
      <c r="I62" s="2">
        <f>VLOOKUP(ABS(G62-I57),Note!$E$1:$F$25,2,FALSE)</f>
        <v>1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6</v>
      </c>
      <c r="M62" s="2">
        <f>VLOOKUP(ABS(L62-M57),Note!$E$1:$F$25,2,FALSE)</f>
        <v>0</v>
      </c>
      <c r="N62" s="2">
        <f>VLOOKUP(ABS(L62-N57),Note!$E$1:$F$25,2,FALSE)</f>
        <v>0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6</v>
      </c>
      <c r="R62" s="2">
        <f>VLOOKUP(ABS(Q62-R57),Note!$E$1:$F$25,2,FALSE)</f>
        <v>0</v>
      </c>
      <c r="S62" s="2">
        <f>VLOOKUP(ABS(Q62-S57),Note!$E$1:$F$25,2,FALSE)</f>
        <v>0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6</v>
      </c>
      <c r="W62" s="2">
        <f>VLOOKUP(ABS(V62-W57),Note!$E$1:$F$25,2,FALSE)</f>
        <v>0</v>
      </c>
      <c r="X62" s="2">
        <f>VLOOKUP(ABS(V62-X57),Note!$E$1:$F$25,2,FALSE)</f>
        <v>0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6</v>
      </c>
      <c r="AB62" s="2">
        <f>VLOOKUP(ABS(AA62-AB57),Note!$E$1:$F$25,2,FALSE)</f>
        <v>1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6</v>
      </c>
      <c r="AG62" s="2">
        <f>VLOOKUP(ABS(AF62-AG57),Note!$E$1:$F$25,2,FALSE)</f>
        <v>0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6</v>
      </c>
      <c r="AL62" s="2">
        <f>VLOOKUP(ABS(AK62-AL57),Note!$E$1:$F$25,2,FALSE)</f>
        <v>1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1</v>
      </c>
      <c r="AP62">
        <f t="shared" si="64"/>
        <v>6</v>
      </c>
      <c r="AQ62" s="2">
        <f>VLOOKUP(ABS(AP62-AQ57),Note!$E$1:$F$25,2,FALSE)</f>
        <v>0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0</v>
      </c>
      <c r="AU62">
        <f t="shared" si="65"/>
        <v>6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1</v>
      </c>
      <c r="AY62" s="2">
        <f>VLOOKUP(ABS(AU62-AY57),Note!$E$1:$F$25,2,FALSE)</f>
        <v>1</v>
      </c>
      <c r="AZ62">
        <f t="shared" si="66"/>
        <v>6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0</v>
      </c>
      <c r="BD62" s="2">
        <f>VLOOKUP(ABS(AZ62-BD57),Note!$E$1:$F$25,2,FALSE)</f>
        <v>0</v>
      </c>
      <c r="BE62">
        <f t="shared" si="67"/>
        <v>6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1</v>
      </c>
      <c r="BI62" s="2">
        <f>VLOOKUP(ABS(BE62-BI57),Note!$E$1:$F$25,2,FALSE)</f>
        <v>0</v>
      </c>
    </row>
    <row r="63" spans="4:59">
      <c r="D63">
        <f>SUM(C58:C62,D58:D62,E58:E62,F58:F62)</f>
        <v>6</v>
      </c>
      <c r="I63">
        <f>SUM(H58:H62,I58:I62,J58:J62,K58:K62)</f>
        <v>1</v>
      </c>
      <c r="N63">
        <f>SUM(M58:M62,N58:N62,O58:O62,P58:P62)</f>
        <v>5</v>
      </c>
      <c r="S63">
        <f>SUM(R58:R62,S58:S62,T58:T62,U58:U62)</f>
        <v>1</v>
      </c>
      <c r="X63">
        <f>SUM(W58:W62,X58:X62,Y58:Y62,Z58:Z62)</f>
        <v>5</v>
      </c>
      <c r="AC63">
        <f>SUM(AB58:AB62,AC58:AC62,AD58:AD62,AE58:AE62)</f>
        <v>1</v>
      </c>
      <c r="AH63">
        <f>SUM(AG58:AG62,AH58:AH62,AI58:AI62,AJ58:AJ62)</f>
        <v>6</v>
      </c>
      <c r="AM63">
        <f>SUM(AL58:AL62,AM58:AM62,AN58:AN62,AO58:AO62)</f>
        <v>2</v>
      </c>
      <c r="AR63">
        <f>SUM(AQ58:AQ62,AR58:AR62,AS58:AS62,AT58:AT62)</f>
        <v>5</v>
      </c>
      <c r="AW63">
        <f>SUM(AV58:AV62,AW58:AW62,AX58:AX62,AY58:AY62)</f>
        <v>2</v>
      </c>
      <c r="BB63">
        <f>SUM(BA58:BA62,BB58:BB62,BC58:BC62,BD58:BD62)</f>
        <v>5</v>
      </c>
      <c r="BG63">
        <f>SUM(BF58:BF62,BG58:BG62,BH58:BH62,BI58:BI62)</f>
        <v>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40" workbookViewId="0">
      <selection activeCell="A62" sqref="A62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425243352523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442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VLOOKUP(まとめ7!$A$1&amp;"m7",Chords!$A$2:$D$188,2,FALSE)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VLOOKUP(まとめ7!$A$1&amp;"m7",Chords!$A$2:$D$188,3,FALSE)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VLOOKUP(まとめ7!$A$1&amp;"m7",Chords!$A$2:$D$188,4,FALSE)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4</v>
      </c>
      <c r="I9">
        <f>SUM(H4:H8,I4:I8,J4:J8,K4:K8)</f>
        <v>2</v>
      </c>
      <c r="N9">
        <f>SUM(M4:M8,N4:N8,O4:O8,P4:P8)</f>
        <v>5</v>
      </c>
      <c r="S9">
        <f>SUM(R4:R8,S4:S8,T4:T8,U4:U8)</f>
        <v>2</v>
      </c>
      <c r="X9">
        <f>SUM(W4:W8,X4:X8,Y4:Y8,Z4:Z8)</f>
        <v>4</v>
      </c>
      <c r="AC9">
        <f>SUM(AB4:AB8,AC4:AC8,AD4:AD8,AE4:AE8)</f>
        <v>3</v>
      </c>
      <c r="AH9">
        <f>SUM(AG4:AG8,AH4:AH8,AI4:AI8,AJ4:AJ8)</f>
        <v>3</v>
      </c>
      <c r="AM9">
        <f>SUM(AL4:AL8,AM4:AM8,AN4:AN8,AO4:AO8)</f>
        <v>5</v>
      </c>
      <c r="AR9">
        <f>SUM(AQ4:AQ8,AR4:AR8,AS4:AS8,AT4:AT8)</f>
        <v>2</v>
      </c>
      <c r="AW9">
        <f>SUM(AV4:AV8,AW4:AW8,AX4:AX8,AY4:AY8)</f>
        <v>5</v>
      </c>
      <c r="BB9">
        <f>SUM(BA4:BA8,BB4:BB8,BC4:BC8,BD4:BD8)</f>
        <v>2</v>
      </c>
      <c r="BG9">
        <f>SUM(BF4:BF8,BG4:BG8,BH4:BH8,BI4:BI8)</f>
        <v>3</v>
      </c>
    </row>
    <row r="10" spans="1:61">
      <c r="A10" s="1" t="str">
        <f>D18&amp;I18&amp;N18&amp;S18&amp;X18&amp;AC18&amp;AH18&amp;AM18&amp;AR18&amp;AW18&amp;BB18&amp;BG18</f>
        <v>334251553524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443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36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6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1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VLOOKUP(まとめ7!$A$1&amp;"m7",Chords!$A$2:$D$188,2,FALSE)</f>
        <v>A♭</v>
      </c>
      <c r="B14">
        <f>VLOOKUP(A14,Note!$A$1:$B$26,2,FALSE)</f>
        <v>8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1</v>
      </c>
      <c r="F14" s="2">
        <f>VLOOKUP(ABS(B14-F12),Note!$E$1:$F$25,2,FALSE)</f>
        <v>0</v>
      </c>
      <c r="G14">
        <f t="shared" si="11"/>
        <v>8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0</v>
      </c>
      <c r="K14" s="2">
        <f>VLOOKUP(ABS(G14-K12),Note!$E$1:$F$25,2,FALSE)</f>
        <v>0</v>
      </c>
      <c r="L14">
        <f t="shared" si="12"/>
        <v>8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1</v>
      </c>
      <c r="P14" s="2">
        <f>VLOOKUP(ABS(L14-P12),Note!$E$1:$F$25,2,FALSE)</f>
        <v>0</v>
      </c>
      <c r="Q14">
        <f t="shared" si="13"/>
        <v>8</v>
      </c>
      <c r="R14" s="2">
        <f>VLOOKUP(ABS(Q14-R12),Note!$E$1:$F$25,2,FALSE)</f>
        <v>0</v>
      </c>
      <c r="S14" s="2">
        <f>VLOOKUP(ABS(Q14-S12),Note!$E$1:$F$25,2,FALSE)</f>
        <v>1</v>
      </c>
      <c r="T14" s="2">
        <f>VLOOKUP(ABS(Q14-T12),Note!$E$1:$F$25,2,FALSE)</f>
        <v>0</v>
      </c>
      <c r="U14" s="2">
        <f>VLOOKUP(ABS(Q14-U12),Note!$E$1:$F$25,2,FALSE)</f>
        <v>0</v>
      </c>
      <c r="V14">
        <f t="shared" si="14"/>
        <v>8</v>
      </c>
      <c r="W14" s="2">
        <f>VLOOKUP(ABS(V14-W12),Note!$E$1:$F$25,2,FALSE)</f>
        <v>0</v>
      </c>
      <c r="X14" s="2">
        <f>VLOOKUP(ABS(V14-X12),Note!$E$1:$F$25,2,FALSE)</f>
        <v>0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8</v>
      </c>
      <c r="AB14" s="2">
        <f>VLOOKUP(ABS(AA14-AB12),Note!$E$1:$F$25,2,FALSE)</f>
        <v>0</v>
      </c>
      <c r="AC14" s="2">
        <f>VLOOKUP(ABS(AA14-AC12),Note!$E$1:$F$25,2,FALSE)</f>
        <v>1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8</v>
      </c>
      <c r="AG14" s="2">
        <f>VLOOKUP(ABS(AF14-AG12),Note!$E$1:$F$25,2,FALSE)</f>
        <v>0</v>
      </c>
      <c r="AH14" s="2">
        <f>VLOOKUP(ABS(AF14-AH12),Note!$E$1:$F$25,2,FALSE)</f>
        <v>0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8</v>
      </c>
      <c r="AL14" s="2">
        <f>VLOOKUP(ABS(AK14-AL12),Note!$E$1:$F$25,2,FALSE)</f>
        <v>1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8</v>
      </c>
      <c r="AQ14" s="2">
        <f>VLOOKUP(ABS(AP14-AQ12),Note!$E$1:$F$25,2,FALSE)</f>
        <v>0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8</v>
      </c>
      <c r="AV14" s="2">
        <f>VLOOKUP(ABS(AU14-AV12),Note!$E$1:$F$25,2,FALSE)</f>
        <v>1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1</v>
      </c>
      <c r="AZ14">
        <f t="shared" si="20"/>
        <v>8</v>
      </c>
      <c r="BA14" s="2">
        <f>VLOOKUP(ABS(AZ14-BA12),Note!$E$1:$F$25,2,FALSE)</f>
        <v>0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0</v>
      </c>
      <c r="BE14">
        <f t="shared" si="21"/>
        <v>8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1</v>
      </c>
    </row>
    <row r="15" spans="1:61">
      <c r="A15" t="str">
        <f>VLOOKUP(まとめ7!$A$1&amp;"m7",Chords!$A$2:$D$188,3,FALSE)</f>
        <v>C</v>
      </c>
      <c r="B15">
        <f>VLOOKUP(A15,Note!$A$1:$B$26,2,FALSE)</f>
        <v>0</v>
      </c>
      <c r="C15" s="2">
        <f>VLOOKUP(ABS(B15-C12),Note!$E$1:$F$25,2,FALSE)</f>
        <v>0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0</v>
      </c>
      <c r="H15" s="2">
        <f>VLOOKUP(ABS(G15-H12),Note!$E$1:$F$25,2,FALSE)</f>
        <v>1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1</v>
      </c>
      <c r="L15">
        <f t="shared" si="12"/>
        <v>0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0</v>
      </c>
      <c r="Q15">
        <f t="shared" si="13"/>
        <v>0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1</v>
      </c>
      <c r="V15">
        <f t="shared" si="14"/>
        <v>0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1</v>
      </c>
      <c r="Z15" s="2">
        <f>VLOOKUP(ABS(V15-Z12),Note!$E$1:$F$25,2,FALSE)</f>
        <v>0</v>
      </c>
      <c r="AA15">
        <f t="shared" si="15"/>
        <v>0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0</v>
      </c>
      <c r="AE15" s="2">
        <f>VLOOKUP(ABS(AA15-AE12),Note!$E$1:$F$25,2,FALSE)</f>
        <v>0</v>
      </c>
      <c r="AF15">
        <f t="shared" si="16"/>
        <v>0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1</v>
      </c>
      <c r="AJ15" s="2">
        <f>VLOOKUP(ABS(AF15-AJ12),Note!$E$1:$F$25,2,FALSE)</f>
        <v>0</v>
      </c>
      <c r="AK15">
        <f t="shared" si="17"/>
        <v>0</v>
      </c>
      <c r="AL15" s="2">
        <f>VLOOKUP(ABS(AK15-AL12),Note!$E$1:$F$25,2,FALSE)</f>
        <v>0</v>
      </c>
      <c r="AM15" s="2">
        <f>VLOOKUP(ABS(AK15-AM12),Note!$E$1:$F$25,2,FALSE)</f>
        <v>1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0</v>
      </c>
      <c r="AQ15" s="2">
        <f>VLOOKUP(ABS(AP15-AQ12),Note!$E$1:$F$25,2,FALSE)</f>
        <v>0</v>
      </c>
      <c r="AR15" s="2">
        <f>VLOOKUP(ABS(AP15-AR12),Note!$E$1:$F$25,2,FALSE)</f>
        <v>0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0</v>
      </c>
      <c r="AV15" s="2">
        <f>VLOOKUP(ABS(AU15-AV12),Note!$E$1:$F$25,2,FALSE)</f>
        <v>0</v>
      </c>
      <c r="AW15" s="2">
        <f>VLOOKUP(ABS(AU15-AW12),Note!$E$1:$F$25,2,FALSE)</f>
        <v>1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0</v>
      </c>
      <c r="BA15" s="2">
        <f>VLOOKUP(ABS(AZ15-BA12),Note!$E$1:$F$25,2,FALSE)</f>
        <v>0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0</v>
      </c>
      <c r="BF15" s="2">
        <f>VLOOKUP(ABS(BE15-BF12),Note!$E$1:$F$25,2,FALSE)</f>
        <v>1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VLOOKUP(まとめ7!$A$1&amp;"m7",Chords!$A$2:$D$188,4,FALSE)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3</v>
      </c>
      <c r="I18">
        <f>SUM(H13:H17,I13:I17,J13:J17,K13:K17)</f>
        <v>3</v>
      </c>
      <c r="N18">
        <f>SUM(M13:M17,N13:N17,O13:O17,P13:P17)</f>
        <v>4</v>
      </c>
      <c r="S18">
        <f>SUM(R13:R17,S13:S17,T13:T17,U13:U17)</f>
        <v>2</v>
      </c>
      <c r="X18">
        <f>SUM(W13:W17,X13:X17,Y13:Y17,Z13:Z17)</f>
        <v>5</v>
      </c>
      <c r="AC18">
        <f>SUM(AB13:AB17,AC13:AC17,AD13:AD17,AE13:AE17)</f>
        <v>1</v>
      </c>
      <c r="AH18">
        <f>SUM(AG13:AG17,AH13:AH17,AI13:AI17,AJ13:AJ17)</f>
        <v>5</v>
      </c>
      <c r="AM18">
        <f>SUM(AL13:AL17,AM13:AM17,AN13:AN17,AO13:AO17)</f>
        <v>5</v>
      </c>
      <c r="AR18">
        <f>SUM(AQ13:AQ17,AR13:AR17,AS13:AS17,AT13:AT17)</f>
        <v>3</v>
      </c>
      <c r="AW18">
        <f>SUM(AV13:AV17,AW13:AW17,AX13:AX17,AY13:AY17)</f>
        <v>5</v>
      </c>
      <c r="BB18">
        <f>SUM(BA13:BA17,BB13:BB17,BC13:BC17,BD13:BD17)</f>
        <v>2</v>
      </c>
      <c r="BG18">
        <f>SUM(BF13:BF17,BG13:BG17,BH13:BH17,BI13:BI17)</f>
        <v>4</v>
      </c>
    </row>
    <row r="19" spans="1:61">
      <c r="A19" s="1" t="str">
        <f>D27&amp;I27&amp;N27&amp;S27&amp;X27&amp;AC27&amp;AH27&amp;AM27&amp;AR27&amp;AW27&amp;BB27&amp;BG27</f>
        <v>434342454342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444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36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6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1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VLOOKUP(まとめ7!$A$1&amp;"m7",Chords!$A$2:$D$188,2,FALSE)</f>
        <v>A♭</v>
      </c>
      <c r="B23">
        <f>VLOOKUP(A23,Note!$A$1:$B$26,2,FALSE)</f>
        <v>8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0</v>
      </c>
      <c r="G23">
        <f t="shared" si="22"/>
        <v>8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1</v>
      </c>
      <c r="K23" s="2">
        <f>VLOOKUP(ABS(G23-K21),Note!$E$1:$F$25,2,FALSE)</f>
        <v>0</v>
      </c>
      <c r="L23">
        <f t="shared" si="23"/>
        <v>8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0</v>
      </c>
      <c r="P23" s="2">
        <f>VLOOKUP(ABS(L23-P21),Note!$E$1:$F$25,2,FALSE)</f>
        <v>0</v>
      </c>
      <c r="Q23">
        <f t="shared" si="24"/>
        <v>8</v>
      </c>
      <c r="R23" s="2">
        <f>VLOOKUP(ABS(Q23-R21),Note!$E$1:$F$25,2,FALSE)</f>
        <v>0</v>
      </c>
      <c r="S23" s="2">
        <f>VLOOKUP(ABS(Q23-S21),Note!$E$1:$F$25,2,FALSE)</f>
        <v>1</v>
      </c>
      <c r="T23" s="2">
        <f>VLOOKUP(ABS(Q23-T21),Note!$E$1:$F$25,2,FALSE)</f>
        <v>1</v>
      </c>
      <c r="U23" s="2">
        <f>VLOOKUP(ABS(Q23-U21),Note!$E$1:$F$25,2,FALSE)</f>
        <v>0</v>
      </c>
      <c r="V23">
        <f t="shared" si="25"/>
        <v>8</v>
      </c>
      <c r="W23" s="2">
        <f>VLOOKUP(ABS(V23-W21),Note!$E$1:$F$25,2,FALSE)</f>
        <v>0</v>
      </c>
      <c r="X23" s="2">
        <f>VLOOKUP(ABS(V23-X21),Note!$E$1:$F$25,2,FALSE)</f>
        <v>0</v>
      </c>
      <c r="Y23" s="2">
        <f>VLOOKUP(ABS(V23-Y21),Note!$E$1:$F$25,2,FALSE)</f>
        <v>0</v>
      </c>
      <c r="Z23" s="2">
        <f>VLOOKUP(ABS(V23-Z21),Note!$E$1:$F$25,2,FALSE)</f>
        <v>0</v>
      </c>
      <c r="AA23">
        <f t="shared" si="26"/>
        <v>8</v>
      </c>
      <c r="AB23" s="2">
        <f>VLOOKUP(ABS(AA23-AB21),Note!$E$1:$F$25,2,FALSE)</f>
        <v>0</v>
      </c>
      <c r="AC23" s="2">
        <f>VLOOKUP(ABS(AA23-AC21),Note!$E$1:$F$25,2,FALSE)</f>
        <v>1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8</v>
      </c>
      <c r="AG23" s="2">
        <f>VLOOKUP(ABS(AF23-AG21),Note!$E$1:$F$25,2,FALSE)</f>
        <v>0</v>
      </c>
      <c r="AH23" s="2">
        <f>VLOOKUP(ABS(AF23-AH21),Note!$E$1:$F$25,2,FALSE)</f>
        <v>0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8</v>
      </c>
      <c r="AL23" s="2">
        <f>VLOOKUP(ABS(AK23-AL21),Note!$E$1:$F$25,2,FALSE)</f>
        <v>1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8</v>
      </c>
      <c r="AQ23" s="2">
        <f>VLOOKUP(ABS(AP23-AQ21),Note!$E$1:$F$25,2,FALSE)</f>
        <v>0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8</v>
      </c>
      <c r="AV23" s="2">
        <f>VLOOKUP(ABS(AU23-AV21),Note!$E$1:$F$25,2,FALSE)</f>
        <v>1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1</v>
      </c>
      <c r="AZ23">
        <f t="shared" si="31"/>
        <v>8</v>
      </c>
      <c r="BA23" s="2">
        <f>VLOOKUP(ABS(AZ23-BA21),Note!$E$1:$F$25,2,FALSE)</f>
        <v>0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0</v>
      </c>
      <c r="BE23">
        <f t="shared" si="32"/>
        <v>8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1</v>
      </c>
    </row>
    <row r="24" spans="1:61">
      <c r="A24" t="str">
        <f>VLOOKUP(まとめ7!$A$1&amp;"m7",Chords!$A$2:$D$188,3,FALSE)</f>
        <v>C</v>
      </c>
      <c r="B24">
        <f>VLOOKUP(A24,Note!$A$1:$B$26,2,FALSE)</f>
        <v>0</v>
      </c>
      <c r="C24" s="2">
        <f>VLOOKUP(ABS(B24-C21),Note!$E$1:$F$25,2,FALSE)</f>
        <v>0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0</v>
      </c>
      <c r="H24" s="2">
        <f>VLOOKUP(ABS(G24-H21),Note!$E$1:$F$25,2,FALSE)</f>
        <v>1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1</v>
      </c>
      <c r="L24">
        <f t="shared" si="23"/>
        <v>0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0</v>
      </c>
      <c r="Q24">
        <f t="shared" si="24"/>
        <v>0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1</v>
      </c>
      <c r="V24">
        <f t="shared" si="25"/>
        <v>0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0</v>
      </c>
      <c r="AA24">
        <f t="shared" si="26"/>
        <v>0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1</v>
      </c>
      <c r="AE24" s="2">
        <f>VLOOKUP(ABS(AA24-AE21),Note!$E$1:$F$25,2,FALSE)</f>
        <v>0</v>
      </c>
      <c r="AF24">
        <f t="shared" si="27"/>
        <v>0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0</v>
      </c>
      <c r="AJ24" s="2">
        <f>VLOOKUP(ABS(AF24-AJ21),Note!$E$1:$F$25,2,FALSE)</f>
        <v>0</v>
      </c>
      <c r="AK24">
        <f t="shared" si="28"/>
        <v>0</v>
      </c>
      <c r="AL24" s="2">
        <f>VLOOKUP(ABS(AK24-AL21),Note!$E$1:$F$25,2,FALSE)</f>
        <v>0</v>
      </c>
      <c r="AM24" s="2">
        <f>VLOOKUP(ABS(AK24-AM21),Note!$E$1:$F$25,2,FALSE)</f>
        <v>1</v>
      </c>
      <c r="AN24" s="2">
        <f>VLOOKUP(ABS(AK24-AN21),Note!$E$1:$F$25,2,FALSE)</f>
        <v>1</v>
      </c>
      <c r="AO24" s="2">
        <f>VLOOKUP(ABS(AK24-AO21),Note!$E$1:$F$25,2,FALSE)</f>
        <v>0</v>
      </c>
      <c r="AP24">
        <f t="shared" si="29"/>
        <v>0</v>
      </c>
      <c r="AQ24" s="2">
        <f>VLOOKUP(ABS(AP24-AQ21),Note!$E$1:$F$25,2,FALSE)</f>
        <v>0</v>
      </c>
      <c r="AR24" s="2">
        <f>VLOOKUP(ABS(AP24-AR21),Note!$E$1:$F$25,2,FALSE)</f>
        <v>0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0</v>
      </c>
      <c r="AV24" s="2">
        <f>VLOOKUP(ABS(AU24-AV21),Note!$E$1:$F$25,2,FALSE)</f>
        <v>0</v>
      </c>
      <c r="AW24" s="2">
        <f>VLOOKUP(ABS(AU24-AW21),Note!$E$1:$F$25,2,FALSE)</f>
        <v>1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0</v>
      </c>
      <c r="BA24" s="2">
        <f>VLOOKUP(ABS(AZ24-BA21),Note!$E$1:$F$25,2,FALSE)</f>
        <v>0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0</v>
      </c>
      <c r="BF24" s="2">
        <f>VLOOKUP(ABS(BE24-BF21),Note!$E$1:$F$25,2,FALSE)</f>
        <v>1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VLOOKUP(まとめ7!$A$1&amp;"m7",Chords!$A$2:$D$188,4,FALSE)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4</v>
      </c>
      <c r="I27">
        <f>SUM(H22:H26,I22:I26,J22:J26,K22:K26)</f>
        <v>3</v>
      </c>
      <c r="N27">
        <f>SUM(M22:M26,N22:N26,O22:O26,P22:P26)</f>
        <v>4</v>
      </c>
      <c r="S27">
        <f>SUM(R22:R26,S22:S26,T22:T26,U22:U26)</f>
        <v>3</v>
      </c>
      <c r="X27">
        <f>SUM(W22:W26,X22:X26,Y22:Y26,Z22:Z26)</f>
        <v>4</v>
      </c>
      <c r="AC27">
        <f>SUM(AB22:AB26,AC22:AC26,AD22:AD26,AE22:AE26)</f>
        <v>2</v>
      </c>
      <c r="AH27">
        <f>SUM(AG22:AG26,AH22:AH26,AI22:AI26,AJ22:AJ26)</f>
        <v>4</v>
      </c>
      <c r="AM27">
        <f>SUM(AL22:AL26,AM22:AM26,AN22:AN26,AO22:AO26)</f>
        <v>5</v>
      </c>
      <c r="AR27">
        <f>SUM(AQ22:AQ26,AR22:AR26,AS22:AS26,AT22:AT26)</f>
        <v>4</v>
      </c>
      <c r="AW27">
        <f>SUM(AV22:AV26,AW22:AW26,AX22:AX26,AY22:AY26)</f>
        <v>3</v>
      </c>
      <c r="BB27">
        <f>SUM(BA22:BA26,BB22:BB26,BC22:BC26,BD22:BD26)</f>
        <v>4</v>
      </c>
      <c r="BG27">
        <f>SUM(BF22:BF26,BG22:BG26,BH22:BH26,BI22:BI26)</f>
        <v>2</v>
      </c>
    </row>
    <row r="28" spans="1:61">
      <c r="A28" s="1" t="str">
        <f>D36&amp;I36&amp;N36&amp;S36&amp;X36&amp;AC36&amp;AH36&amp;AM36&amp;AR36&amp;AW36&amp;BB36&amp;BG36</f>
        <v>152351624425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445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VLOOKUP(まとめ7!$A$1&amp;"m7",Chords!$A$2:$D$188,2,FALSE)</f>
        <v>A♭</v>
      </c>
      <c r="B32">
        <f>VLOOKUP(A32,Note!$A$1:$B$26,2,FALSE)</f>
        <v>8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1</v>
      </c>
      <c r="F32" s="2">
        <f>VLOOKUP(ABS(B32-F30),Note!$E$1:$F$25,2,FALSE)</f>
        <v>0</v>
      </c>
      <c r="G32">
        <f t="shared" si="33"/>
        <v>8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0</v>
      </c>
      <c r="K32" s="2">
        <f>VLOOKUP(ABS(G32-K30),Note!$E$1:$F$25,2,FALSE)</f>
        <v>0</v>
      </c>
      <c r="L32">
        <f t="shared" si="34"/>
        <v>8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1</v>
      </c>
      <c r="P32" s="2">
        <f>VLOOKUP(ABS(L32-P30),Note!$E$1:$F$25,2,FALSE)</f>
        <v>0</v>
      </c>
      <c r="Q32">
        <f t="shared" si="35"/>
        <v>8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0</v>
      </c>
      <c r="U32" s="2">
        <f>VLOOKUP(ABS(Q32-U30),Note!$E$1:$F$25,2,FALSE)</f>
        <v>0</v>
      </c>
      <c r="V32">
        <f t="shared" si="36"/>
        <v>8</v>
      </c>
      <c r="W32" s="2">
        <f>VLOOKUP(ABS(V32-W30),Note!$E$1:$F$25,2,FALSE)</f>
        <v>0</v>
      </c>
      <c r="X32" s="2">
        <f>VLOOKUP(ABS(V32-X30),Note!$E$1:$F$25,2,FALSE)</f>
        <v>1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8</v>
      </c>
      <c r="AB32" s="2">
        <f>VLOOKUP(ABS(AA32-AB30),Note!$E$1:$F$25,2,FALSE)</f>
        <v>0</v>
      </c>
      <c r="AC32" s="2">
        <f>VLOOKUP(ABS(AA32-AC30),Note!$E$1:$F$25,2,FALSE)</f>
        <v>0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8</v>
      </c>
      <c r="AG32" s="2">
        <f>VLOOKUP(ABS(AF32-AG30),Note!$E$1:$F$25,2,FALSE)</f>
        <v>0</v>
      </c>
      <c r="AH32" s="2">
        <f>VLOOKUP(ABS(AF32-AH30),Note!$E$1:$F$25,2,FALSE)</f>
        <v>1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8</v>
      </c>
      <c r="AL32" s="2">
        <f>VLOOKUP(ABS(AK32-AL30),Note!$E$1:$F$25,2,FALSE)</f>
        <v>1</v>
      </c>
      <c r="AM32" s="2">
        <f>VLOOKUP(ABS(AK32-AM30),Note!$E$1:$F$25,2,FALSE)</f>
        <v>0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8</v>
      </c>
      <c r="AQ32" s="2">
        <f>VLOOKUP(ABS(AP32-AQ30),Note!$E$1:$F$25,2,FALSE)</f>
        <v>0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8</v>
      </c>
      <c r="AV32" s="2">
        <f>VLOOKUP(ABS(AU32-AV30),Note!$E$1:$F$25,2,FALSE)</f>
        <v>1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1</v>
      </c>
      <c r="AZ32">
        <f t="shared" si="42"/>
        <v>8</v>
      </c>
      <c r="BA32" s="2">
        <f>VLOOKUP(ABS(AZ32-BA30),Note!$E$1:$F$25,2,FALSE)</f>
        <v>0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0</v>
      </c>
      <c r="BE32">
        <f t="shared" si="43"/>
        <v>8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1</v>
      </c>
    </row>
    <row r="33" spans="1:61">
      <c r="A33" t="str">
        <f>VLOOKUP(まとめ7!$A$1&amp;"m7",Chords!$A$2:$D$188,3,FALSE)</f>
        <v>C</v>
      </c>
      <c r="B33">
        <f>VLOOKUP(A33,Note!$A$1:$B$26,2,FALSE)</f>
        <v>0</v>
      </c>
      <c r="C33" s="2">
        <f>VLOOKUP(ABS(B33-C30),Note!$E$1:$F$25,2,FALSE)</f>
        <v>0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0</v>
      </c>
      <c r="H33" s="2">
        <f>VLOOKUP(ABS(G33-H30),Note!$E$1:$F$25,2,FALSE)</f>
        <v>1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1</v>
      </c>
      <c r="L33">
        <f t="shared" si="34"/>
        <v>0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0</v>
      </c>
      <c r="Q33">
        <f t="shared" si="35"/>
        <v>0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1</v>
      </c>
      <c r="V33">
        <f t="shared" si="36"/>
        <v>0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1</v>
      </c>
      <c r="Z33" s="2">
        <f>VLOOKUP(ABS(V33-Z30),Note!$E$1:$F$25,2,FALSE)</f>
        <v>0</v>
      </c>
      <c r="AA33">
        <f t="shared" si="37"/>
        <v>0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0</v>
      </c>
      <c r="AE33" s="2">
        <f>VLOOKUP(ABS(AA33-AE30),Note!$E$1:$F$25,2,FALSE)</f>
        <v>0</v>
      </c>
      <c r="AF33">
        <f t="shared" si="38"/>
        <v>0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1</v>
      </c>
      <c r="AJ33" s="2">
        <f>VLOOKUP(ABS(AF33-AJ30),Note!$E$1:$F$25,2,FALSE)</f>
        <v>0</v>
      </c>
      <c r="AK33">
        <f t="shared" si="39"/>
        <v>0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0</v>
      </c>
      <c r="AQ33" s="2">
        <f>VLOOKUP(ABS(AP33-AQ30),Note!$E$1:$F$25,2,FALSE)</f>
        <v>0</v>
      </c>
      <c r="AR33" s="2">
        <f>VLOOKUP(ABS(AP33-AR30),Note!$E$1:$F$25,2,FALSE)</f>
        <v>1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0</v>
      </c>
      <c r="AV33" s="2">
        <f>VLOOKUP(ABS(AU33-AV30),Note!$E$1:$F$25,2,FALSE)</f>
        <v>0</v>
      </c>
      <c r="AW33" s="2">
        <f>VLOOKUP(ABS(AU33-AW30),Note!$E$1:$F$25,2,FALSE)</f>
        <v>0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0</v>
      </c>
      <c r="BA33" s="2">
        <f>VLOOKUP(ABS(AZ33-BA30),Note!$E$1:$F$25,2,FALSE)</f>
        <v>0</v>
      </c>
      <c r="BB33" s="2">
        <f>VLOOKUP(ABS(AZ33-BB30),Note!$E$1:$F$25,2,FALSE)</f>
        <v>1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0</v>
      </c>
      <c r="BF33" s="2">
        <f>VLOOKUP(ABS(BE33-BF30),Note!$E$1:$F$25,2,FALSE)</f>
        <v>1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VLOOKUP(まとめ7!$A$1&amp;"m7",Chords!$A$2:$D$188,4,FALSE)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1</v>
      </c>
      <c r="I36">
        <f>SUM(H31:H35,I31:I35,J31:J35,K31:K35)</f>
        <v>5</v>
      </c>
      <c r="N36">
        <f>SUM(M31:M35,N31:N35,O31:O35,P31:P35)</f>
        <v>2</v>
      </c>
      <c r="S36">
        <f>SUM(R31:R35,S31:S35,T31:T35,U31:U35)</f>
        <v>3</v>
      </c>
      <c r="X36">
        <f>SUM(W31:W35,X31:X35,Y31:Y35,Z31:Z35)</f>
        <v>5</v>
      </c>
      <c r="AC36">
        <f>SUM(AB31:AB35,AC31:AC35,AD31:AD35,AE31:AE35)</f>
        <v>1</v>
      </c>
      <c r="AH36">
        <f>SUM(AG31:AG35,AH31:AH35,AI31:AI35,AJ31:AJ35)</f>
        <v>6</v>
      </c>
      <c r="AM36">
        <f>SUM(AL31:AL35,AM31:AM35,AN31:AN35,AO31:AO35)</f>
        <v>2</v>
      </c>
      <c r="AR36">
        <f>SUM(AQ31:AQ35,AR31:AR35,AS31:AS35,AT31:AT35)</f>
        <v>4</v>
      </c>
      <c r="AW36">
        <f>SUM(AV31:AV35,AW31:AW35,AX31:AX35,AY31:AY35)</f>
        <v>4</v>
      </c>
      <c r="BB36">
        <f>SUM(BA31:BA35,BB31:BB35,BC31:BC35,BD31:BD35)</f>
        <v>2</v>
      </c>
      <c r="BG36">
        <f>SUM(BF31:BF35,BG31:BG35,BH31:BH35,BI31:BI35)</f>
        <v>5</v>
      </c>
    </row>
    <row r="37" spans="1:61">
      <c r="A37" s="1" t="str">
        <f>D45&amp;I45&amp;N45&amp;S45&amp;X45&amp;AC45&amp;AH45&amp;AM45&amp;AR45&amp;AW45&amp;BB45&amp;BG45</f>
        <v>252442525243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446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VLOOKUP(まとめ7!$A$1&amp;"m7",Chords!$A$2:$D$188,2,FALSE)</f>
        <v>A♭</v>
      </c>
      <c r="B41">
        <f>VLOOKUP(A41,Note!$A$1:$B$26,2,FALSE)</f>
        <v>8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0</v>
      </c>
      <c r="G41">
        <f t="shared" si="44"/>
        <v>8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1</v>
      </c>
      <c r="K41" s="2">
        <f>VLOOKUP(ABS(G41-K39),Note!$E$1:$F$25,2,FALSE)</f>
        <v>0</v>
      </c>
      <c r="L41">
        <f t="shared" si="45"/>
        <v>8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0</v>
      </c>
      <c r="P41" s="2">
        <f>VLOOKUP(ABS(L41-P39),Note!$E$1:$F$25,2,FALSE)</f>
        <v>0</v>
      </c>
      <c r="Q41">
        <f t="shared" si="46"/>
        <v>8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1</v>
      </c>
      <c r="U41" s="2">
        <f>VLOOKUP(ABS(Q41-U39),Note!$E$1:$F$25,2,FALSE)</f>
        <v>0</v>
      </c>
      <c r="V41">
        <f t="shared" si="47"/>
        <v>8</v>
      </c>
      <c r="W41" s="2">
        <f>VLOOKUP(ABS(V41-W39),Note!$E$1:$F$25,2,FALSE)</f>
        <v>0</v>
      </c>
      <c r="X41" s="2">
        <f>VLOOKUP(ABS(V41-X39),Note!$E$1:$F$25,2,FALSE)</f>
        <v>1</v>
      </c>
      <c r="Y41" s="2">
        <f>VLOOKUP(ABS(V41-Y39),Note!$E$1:$F$25,2,FALSE)</f>
        <v>0</v>
      </c>
      <c r="Z41" s="2">
        <f>VLOOKUP(ABS(V41-Z39),Note!$E$1:$F$25,2,FALSE)</f>
        <v>0</v>
      </c>
      <c r="AA41">
        <f t="shared" si="48"/>
        <v>8</v>
      </c>
      <c r="AB41" s="2">
        <f>VLOOKUP(ABS(AA41-AB39),Note!$E$1:$F$25,2,FALSE)</f>
        <v>0</v>
      </c>
      <c r="AC41" s="2">
        <f>VLOOKUP(ABS(AA41-AC39),Note!$E$1:$F$25,2,FALSE)</f>
        <v>0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8</v>
      </c>
      <c r="AG41" s="2">
        <f>VLOOKUP(ABS(AF41-AG39),Note!$E$1:$F$25,2,FALSE)</f>
        <v>0</v>
      </c>
      <c r="AH41" s="2">
        <f>VLOOKUP(ABS(AF41-AH39),Note!$E$1:$F$25,2,FALSE)</f>
        <v>1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8</v>
      </c>
      <c r="AL41" s="2">
        <f>VLOOKUP(ABS(AK41-AL39),Note!$E$1:$F$25,2,FALSE)</f>
        <v>1</v>
      </c>
      <c r="AM41" s="2">
        <f>VLOOKUP(ABS(AK41-AM39),Note!$E$1:$F$25,2,FALSE)</f>
        <v>0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8</v>
      </c>
      <c r="AQ41" s="2">
        <f>VLOOKUP(ABS(AP41-AQ39),Note!$E$1:$F$25,2,FALSE)</f>
        <v>0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8</v>
      </c>
      <c r="AV41" s="2">
        <f>VLOOKUP(ABS(AU41-AV39),Note!$E$1:$F$25,2,FALSE)</f>
        <v>1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1</v>
      </c>
      <c r="AZ41">
        <f t="shared" si="53"/>
        <v>8</v>
      </c>
      <c r="BA41" s="2">
        <f>VLOOKUP(ABS(AZ41-BA39),Note!$E$1:$F$25,2,FALSE)</f>
        <v>0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0</v>
      </c>
      <c r="BE41">
        <f t="shared" si="54"/>
        <v>8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1</v>
      </c>
    </row>
    <row r="42" spans="1:61">
      <c r="A42" t="str">
        <f>VLOOKUP(まとめ7!$A$1&amp;"m7",Chords!$A$2:$D$188,3,FALSE)</f>
        <v>C</v>
      </c>
      <c r="B42">
        <f>VLOOKUP(A42,Note!$A$1:$B$26,2,FALSE)</f>
        <v>0</v>
      </c>
      <c r="C42" s="2">
        <f>VLOOKUP(ABS(B42-C39),Note!$E$1:$F$25,2,FALSE)</f>
        <v>0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0</v>
      </c>
      <c r="H42" s="2">
        <f>VLOOKUP(ABS(G42-H39),Note!$E$1:$F$25,2,FALSE)</f>
        <v>1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1</v>
      </c>
      <c r="L42">
        <f t="shared" si="45"/>
        <v>0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0</v>
      </c>
      <c r="Q42">
        <f t="shared" si="46"/>
        <v>0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1</v>
      </c>
      <c r="V42">
        <f t="shared" si="47"/>
        <v>0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0</v>
      </c>
      <c r="AA42">
        <f t="shared" si="48"/>
        <v>0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1</v>
      </c>
      <c r="AE42" s="2">
        <f>VLOOKUP(ABS(AA42-AE39),Note!$E$1:$F$25,2,FALSE)</f>
        <v>0</v>
      </c>
      <c r="AF42">
        <f t="shared" si="49"/>
        <v>0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0</v>
      </c>
      <c r="AJ42" s="2">
        <f>VLOOKUP(ABS(AF42-AJ39),Note!$E$1:$F$25,2,FALSE)</f>
        <v>0</v>
      </c>
      <c r="AK42">
        <f t="shared" si="50"/>
        <v>0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1</v>
      </c>
      <c r="AO42" s="2">
        <f>VLOOKUP(ABS(AK42-AO39),Note!$E$1:$F$25,2,FALSE)</f>
        <v>0</v>
      </c>
      <c r="AP42">
        <f t="shared" si="51"/>
        <v>0</v>
      </c>
      <c r="AQ42" s="2">
        <f>VLOOKUP(ABS(AP42-AQ39),Note!$E$1:$F$25,2,FALSE)</f>
        <v>0</v>
      </c>
      <c r="AR42" s="2">
        <f>VLOOKUP(ABS(AP42-AR39),Note!$E$1:$F$25,2,FALSE)</f>
        <v>1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0</v>
      </c>
      <c r="AV42" s="2">
        <f>VLOOKUP(ABS(AU42-AV39),Note!$E$1:$F$25,2,FALSE)</f>
        <v>0</v>
      </c>
      <c r="AW42" s="2">
        <f>VLOOKUP(ABS(AU42-AW39),Note!$E$1:$F$25,2,FALSE)</f>
        <v>0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0</v>
      </c>
      <c r="BA42" s="2">
        <f>VLOOKUP(ABS(AZ42-BA39),Note!$E$1:$F$25,2,FALSE)</f>
        <v>0</v>
      </c>
      <c r="BB42" s="2">
        <f>VLOOKUP(ABS(AZ42-BB39),Note!$E$1:$F$25,2,FALSE)</f>
        <v>1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0</v>
      </c>
      <c r="BF42" s="2">
        <f>VLOOKUP(ABS(BE42-BF39),Note!$E$1:$F$25,2,FALSE)</f>
        <v>1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VLOOKUP(まとめ7!$A$1&amp;"m7",Chords!$A$2:$D$188,4,FALSE)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2</v>
      </c>
      <c r="I45">
        <f>SUM(H40:H44,I40:I44,J40:J44,K40:K44)</f>
        <v>5</v>
      </c>
      <c r="N45">
        <f>SUM(M40:M44,N40:N44,O40:O44,P40:P44)</f>
        <v>2</v>
      </c>
      <c r="S45">
        <f>SUM(R40:R44,S40:S44,T40:T44,U40:U44)</f>
        <v>4</v>
      </c>
      <c r="X45">
        <f>SUM(W40:W44,X40:X44,Y40:Y44,Z40:Z44)</f>
        <v>4</v>
      </c>
      <c r="AC45">
        <f>SUM(AB40:AB44,AC40:AC44,AD40:AD44,AE40:AE44)</f>
        <v>2</v>
      </c>
      <c r="AH45">
        <f>SUM(AG40:AG44,AH40:AH44,AI40:AI44,AJ40:AJ44)</f>
        <v>5</v>
      </c>
      <c r="AM45">
        <f>SUM(AL40:AL44,AM40:AM44,AN40:AN44,AO40:AO44)</f>
        <v>2</v>
      </c>
      <c r="AR45">
        <f>SUM(AQ40:AQ44,AR40:AR44,AS40:AS44,AT40:AT44)</f>
        <v>5</v>
      </c>
      <c r="AW45">
        <f>SUM(AV40:AV44,AW40:AW44,AX40:AX44,AY40:AY44)</f>
        <v>2</v>
      </c>
      <c r="BB45">
        <f>SUM(BA40:BA44,BB40:BB44,BC40:BC44,BD40:BD44)</f>
        <v>4</v>
      </c>
      <c r="BG45">
        <f>SUM(BF40:BF44,BG40:BG44,BH40:BH44,BI40:BI44)</f>
        <v>3</v>
      </c>
    </row>
    <row r="46" spans="1:61">
      <c r="A46" s="1" t="str">
        <f>D54&amp;I54&amp;N54&amp;S54&amp;X54&amp;AC54&amp;AH54&amp;AM54&amp;AR54&amp;AW54&amp;BB54&amp;BG54</f>
        <v>343／／／／／／／／／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447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VLOOKUP(まとめ7!$A$1&amp;"m7",Chords!$A$2:$D$188,2,FALSE)</f>
        <v>A♭</v>
      </c>
      <c r="B50">
        <f>VLOOKUP(A50,Note!$A$1:$B$26,2,FALSE)</f>
        <v>8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1</v>
      </c>
      <c r="G50">
        <f t="shared" si="55"/>
        <v>8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1</v>
      </c>
      <c r="K50" s="2">
        <f>VLOOKUP(ABS(G50-K48),Note!$E$1:$F$25,2,FALSE)</f>
        <v>0</v>
      </c>
      <c r="L50">
        <f t="shared" si="56"/>
        <v>8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0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VLOOKUP(まとめ7!$A$1&amp;"m7",Chords!$A$2:$D$188,3,FALSE)</f>
        <v>C</v>
      </c>
      <c r="B51">
        <f>VLOOKUP(A51,Note!$A$1:$B$26,2,FALSE)</f>
        <v>0</v>
      </c>
      <c r="C51" s="2">
        <f>VLOOKUP(ABS(B51-C48),Note!$E$1:$F$25,2,FALSE)</f>
        <v>0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0</v>
      </c>
      <c r="H51" s="2">
        <f>VLOOKUP(ABS(G51-H48),Note!$E$1:$F$25,2,FALSE)</f>
        <v>1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0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1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VLOOKUP(まとめ7!$A$1&amp;"m7",Chords!$A$2:$D$188,4,FALSE)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3</v>
      </c>
      <c r="I54">
        <f>SUM(H49:H53,I49:I53,J49:J53,K49:K53)</f>
        <v>4</v>
      </c>
      <c r="N54">
        <f>SUM(M49:M53,N49:N53,O49:O53,P49:P53)</f>
        <v>3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333442525343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448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VLOOKUP(まとめ7!$A$1&amp;"m7",Chords!$A$2:$D$188,2,FALSE)</f>
        <v>A♭</v>
      </c>
      <c r="B59">
        <f>VLOOKUP(A59,Note!$A$1:$B$26,2,FALSE)</f>
        <v>8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0</v>
      </c>
      <c r="F59" s="2">
        <f>VLOOKUP(ABS(B59-F57),Note!$E$1:$F$25,2,FALSE)</f>
        <v>0</v>
      </c>
      <c r="G59">
        <f t="shared" si="57"/>
        <v>8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1</v>
      </c>
      <c r="K59" s="2">
        <f>VLOOKUP(ABS(G59-K57),Note!$E$1:$F$25,2,FALSE)</f>
        <v>0</v>
      </c>
      <c r="L59">
        <f t="shared" si="58"/>
        <v>8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0</v>
      </c>
      <c r="P59" s="2">
        <f>VLOOKUP(ABS(L59-P57),Note!$E$1:$F$25,2,FALSE)</f>
        <v>0</v>
      </c>
      <c r="Q59">
        <f t="shared" si="59"/>
        <v>8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8</v>
      </c>
      <c r="W59" s="2">
        <f>VLOOKUP(ABS(V59-W57),Note!$E$1:$F$25,2,FALSE)</f>
        <v>0</v>
      </c>
      <c r="X59" s="2">
        <f>VLOOKUP(ABS(V59-X57),Note!$E$1:$F$25,2,FALSE)</f>
        <v>0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8</v>
      </c>
      <c r="AB59" s="2">
        <f>VLOOKUP(ABS(AA59-AB57),Note!$E$1:$F$25,2,FALSE)</f>
        <v>0</v>
      </c>
      <c r="AC59" s="2">
        <f>VLOOKUP(ABS(AA59-AC57),Note!$E$1:$F$25,2,FALSE)</f>
        <v>1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8</v>
      </c>
      <c r="AG59" s="2">
        <f>VLOOKUP(ABS(AF59-AG57),Note!$E$1:$F$25,2,FALSE)</f>
        <v>0</v>
      </c>
      <c r="AH59" s="2">
        <f>VLOOKUP(ABS(AF59-AH57),Note!$E$1:$F$25,2,FALSE)</f>
        <v>0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8</v>
      </c>
      <c r="AL59" s="2">
        <f>VLOOKUP(ABS(AK59-AL57),Note!$E$1:$F$25,2,FALSE)</f>
        <v>1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8</v>
      </c>
      <c r="AQ59" s="2">
        <f>VLOOKUP(ABS(AP59-AQ57),Note!$E$1:$F$25,2,FALSE)</f>
        <v>0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8</v>
      </c>
      <c r="AV59" s="2">
        <f>VLOOKUP(ABS(AU59-AV57),Note!$E$1:$F$25,2,FALSE)</f>
        <v>1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1</v>
      </c>
      <c r="AZ59">
        <f t="shared" si="66"/>
        <v>8</v>
      </c>
      <c r="BA59" s="2">
        <f>VLOOKUP(ABS(AZ59-BA57),Note!$E$1:$F$25,2,FALSE)</f>
        <v>0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0</v>
      </c>
      <c r="BE59">
        <f t="shared" si="67"/>
        <v>8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1</v>
      </c>
      <c r="BI59" s="2">
        <f>VLOOKUP(ABS(BE59-BI57),Note!$E$1:$F$25,2,FALSE)</f>
        <v>1</v>
      </c>
    </row>
    <row r="60" spans="1:61">
      <c r="A60" t="str">
        <f>VLOOKUP(まとめ7!$A$1&amp;"m7",Chords!$A$2:$D$188,3,FALSE)</f>
        <v>C</v>
      </c>
      <c r="B60">
        <f>VLOOKUP(A60,Note!$A$1:$B$26,2,FALSE)</f>
        <v>0</v>
      </c>
      <c r="C60" s="2">
        <f>VLOOKUP(ABS(B60-C57),Note!$E$1:$F$25,2,FALSE)</f>
        <v>0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0</v>
      </c>
      <c r="H60" s="2">
        <f>VLOOKUP(ABS(G60-H57),Note!$E$1:$F$25,2,FALSE)</f>
        <v>1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1</v>
      </c>
      <c r="L60">
        <f t="shared" si="58"/>
        <v>0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0</v>
      </c>
      <c r="Q60">
        <f t="shared" si="59"/>
        <v>0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1</v>
      </c>
      <c r="U60" s="2">
        <f>VLOOKUP(ABS(Q60-U57),Note!$E$1:$F$25,2,FALSE)</f>
        <v>1</v>
      </c>
      <c r="V60">
        <f t="shared" si="60"/>
        <v>0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0</v>
      </c>
      <c r="Z60" s="2">
        <f>VLOOKUP(ABS(V60-Z57),Note!$E$1:$F$25,2,FALSE)</f>
        <v>0</v>
      </c>
      <c r="AA60">
        <f t="shared" si="61"/>
        <v>0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1</v>
      </c>
      <c r="AE60" s="2">
        <f>VLOOKUP(ABS(AA60-AE57),Note!$E$1:$F$25,2,FALSE)</f>
        <v>0</v>
      </c>
      <c r="AF60">
        <f t="shared" si="62"/>
        <v>0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0</v>
      </c>
      <c r="AL60" s="2">
        <f>VLOOKUP(ABS(AK60-AL57),Note!$E$1:$F$25,2,FALSE)</f>
        <v>0</v>
      </c>
      <c r="AM60" s="2">
        <f>VLOOKUP(ABS(AK60-AM57),Note!$E$1:$F$25,2,FALSE)</f>
        <v>1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0</v>
      </c>
      <c r="AQ60" s="2">
        <f>VLOOKUP(ABS(AP60-AQ57),Note!$E$1:$F$25,2,FALSE)</f>
        <v>0</v>
      </c>
      <c r="AR60" s="2">
        <f>VLOOKUP(ABS(AP60-AR57),Note!$E$1:$F$25,2,FALSE)</f>
        <v>0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0</v>
      </c>
      <c r="AV60" s="2">
        <f>VLOOKUP(ABS(AU60-AV57),Note!$E$1:$F$25,2,FALSE)</f>
        <v>0</v>
      </c>
      <c r="AW60" s="2">
        <f>VLOOKUP(ABS(AU60-AW57),Note!$E$1:$F$25,2,FALSE)</f>
        <v>1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0</v>
      </c>
      <c r="BA60" s="2">
        <f>VLOOKUP(ABS(AZ60-BA57),Note!$E$1:$F$25,2,FALSE)</f>
        <v>0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0</v>
      </c>
      <c r="BF60" s="2">
        <f>VLOOKUP(ABS(BE60-BF57),Note!$E$1:$F$25,2,FALSE)</f>
        <v>1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VLOOKUP(まとめ7!$A$1&amp;"m7",Chords!$A$2:$D$188,4,FALSE)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3</v>
      </c>
      <c r="I63">
        <f>SUM(H58:H62,I58:I62,J58:J62,K58:K62)</f>
        <v>3</v>
      </c>
      <c r="N63">
        <f>SUM(M58:M62,N58:N62,O58:O62,P58:P62)</f>
        <v>3</v>
      </c>
      <c r="S63">
        <f>SUM(R58:R62,S58:S62,T58:T62,U58:U62)</f>
        <v>4</v>
      </c>
      <c r="X63">
        <f>SUM(W58:W62,X58:X62,Y58:Y62,Z58:Z62)</f>
        <v>4</v>
      </c>
      <c r="AC63">
        <f>SUM(AB58:AB62,AC58:AC62,AD58:AD62,AE58:AE62)</f>
        <v>2</v>
      </c>
      <c r="AH63">
        <f>SUM(AG58:AG62,AH58:AH62,AI58:AI62,AJ58:AJ62)</f>
        <v>5</v>
      </c>
      <c r="AM63">
        <f>SUM(AL58:AL62,AM58:AM62,AN58:AN62,AO58:AO62)</f>
        <v>2</v>
      </c>
      <c r="AR63">
        <f>SUM(AQ58:AQ62,AR58:AR62,AS58:AS62,AT58:AT62)</f>
        <v>5</v>
      </c>
      <c r="AW63">
        <f>SUM(AV58:AV62,AW58:AW62,AX58:AX62,AY58:AY62)</f>
        <v>3</v>
      </c>
      <c r="BB63">
        <f>SUM(BA58:BA62,BB58:BB62,BC58:BC62,BD58:BD62)</f>
        <v>4</v>
      </c>
      <c r="BG63">
        <f>SUM(BF58:BF62,BG58:BG62,BH58:BH62,BI58:BI62)</f>
        <v>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28" workbookViewId="0">
      <selection activeCell="A44" sqref="A44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424334343433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449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VLOOKUP(まとめ7!$A$1&amp;"m7♭5",Chords!$A$2:$D$188,2,FALSE)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VLOOKUP(まとめ7!$A$1&amp;"m7♭5",Chords!$A$2:$D$188,3,FALSE)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VLOOKUP(まとめ7!$A$1&amp;"m7♭5",Chords!$A$2:$D$188,4,FALSE)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4</v>
      </c>
      <c r="I9">
        <f>SUM(H4:H8,I4:I8,J4:J8,K4:K8)</f>
        <v>2</v>
      </c>
      <c r="N9">
        <f>SUM(M4:M8,N4:N8,O4:O8,P4:P8)</f>
        <v>4</v>
      </c>
      <c r="S9">
        <f>SUM(R4:R8,S4:S8,T4:T8,U4:U8)</f>
        <v>3</v>
      </c>
      <c r="X9">
        <f>SUM(W4:W8,X4:X8,Y4:Y8,Z4:Z8)</f>
        <v>3</v>
      </c>
      <c r="AC9">
        <f>SUM(AB4:AB8,AC4:AC8,AD4:AD8,AE4:AE8)</f>
        <v>4</v>
      </c>
      <c r="AH9">
        <f>SUM(AG4:AG8,AH4:AH8,AI4:AI8,AJ4:AJ8)</f>
        <v>3</v>
      </c>
      <c r="AM9">
        <f>SUM(AL4:AL8,AM4:AM8,AN4:AN8,AO4:AO8)</f>
        <v>4</v>
      </c>
      <c r="AR9">
        <f>SUM(AQ4:AQ8,AR4:AR8,AS4:AS8,AT4:AT8)</f>
        <v>3</v>
      </c>
      <c r="AW9">
        <f>SUM(AV4:AV8,AW4:AW8,AX4:AX8,AY4:AY8)</f>
        <v>4</v>
      </c>
      <c r="BB9">
        <f>SUM(BA4:BA8,BB4:BB8,BC4:BC8,BD4:BD8)</f>
        <v>3</v>
      </c>
      <c r="BG9">
        <f>SUM(BF4:BF8,BG4:BG8,BH4:BH8,BI4:BI8)</f>
        <v>3</v>
      </c>
    </row>
    <row r="10" spans="1:61">
      <c r="A10" s="1" t="str">
        <f>D18&amp;I18&amp;N18&amp;S18&amp;X18&amp;AC18&amp;AH18&amp;AM18&amp;AR18&amp;AW18&amp;BB18&amp;BG18</f>
        <v>515242544433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450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36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6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1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VLOOKUP(まとめ7!$A$1&amp;"m7♭5",Chords!$A$2:$D$188,2,FALSE)</f>
        <v>A♭</v>
      </c>
      <c r="B14">
        <f>VLOOKUP(A14,Note!$A$1:$B$26,2,FALSE)</f>
        <v>8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1</v>
      </c>
      <c r="F14" s="2">
        <f>VLOOKUP(ABS(B14-F12),Note!$E$1:$F$25,2,FALSE)</f>
        <v>0</v>
      </c>
      <c r="G14">
        <f t="shared" si="11"/>
        <v>8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0</v>
      </c>
      <c r="K14" s="2">
        <f>VLOOKUP(ABS(G14-K12),Note!$E$1:$F$25,2,FALSE)</f>
        <v>0</v>
      </c>
      <c r="L14">
        <f t="shared" si="12"/>
        <v>8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1</v>
      </c>
      <c r="P14" s="2">
        <f>VLOOKUP(ABS(L14-P12),Note!$E$1:$F$25,2,FALSE)</f>
        <v>0</v>
      </c>
      <c r="Q14">
        <f t="shared" si="13"/>
        <v>8</v>
      </c>
      <c r="R14" s="2">
        <f>VLOOKUP(ABS(Q14-R12),Note!$E$1:$F$25,2,FALSE)</f>
        <v>0</v>
      </c>
      <c r="S14" s="2">
        <f>VLOOKUP(ABS(Q14-S12),Note!$E$1:$F$25,2,FALSE)</f>
        <v>1</v>
      </c>
      <c r="T14" s="2">
        <f>VLOOKUP(ABS(Q14-T12),Note!$E$1:$F$25,2,FALSE)</f>
        <v>0</v>
      </c>
      <c r="U14" s="2">
        <f>VLOOKUP(ABS(Q14-U12),Note!$E$1:$F$25,2,FALSE)</f>
        <v>0</v>
      </c>
      <c r="V14">
        <f t="shared" si="14"/>
        <v>8</v>
      </c>
      <c r="W14" s="2">
        <f>VLOOKUP(ABS(V14-W12),Note!$E$1:$F$25,2,FALSE)</f>
        <v>0</v>
      </c>
      <c r="X14" s="2">
        <f>VLOOKUP(ABS(V14-X12),Note!$E$1:$F$25,2,FALSE)</f>
        <v>0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8</v>
      </c>
      <c r="AB14" s="2">
        <f>VLOOKUP(ABS(AA14-AB12),Note!$E$1:$F$25,2,FALSE)</f>
        <v>0</v>
      </c>
      <c r="AC14" s="2">
        <f>VLOOKUP(ABS(AA14-AC12),Note!$E$1:$F$25,2,FALSE)</f>
        <v>1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8</v>
      </c>
      <c r="AG14" s="2">
        <f>VLOOKUP(ABS(AF14-AG12),Note!$E$1:$F$25,2,FALSE)</f>
        <v>0</v>
      </c>
      <c r="AH14" s="2">
        <f>VLOOKUP(ABS(AF14-AH12),Note!$E$1:$F$25,2,FALSE)</f>
        <v>0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8</v>
      </c>
      <c r="AL14" s="2">
        <f>VLOOKUP(ABS(AK14-AL12),Note!$E$1:$F$25,2,FALSE)</f>
        <v>1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8</v>
      </c>
      <c r="AQ14" s="2">
        <f>VLOOKUP(ABS(AP14-AQ12),Note!$E$1:$F$25,2,FALSE)</f>
        <v>0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8</v>
      </c>
      <c r="AV14" s="2">
        <f>VLOOKUP(ABS(AU14-AV12),Note!$E$1:$F$25,2,FALSE)</f>
        <v>1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1</v>
      </c>
      <c r="AZ14">
        <f t="shared" si="20"/>
        <v>8</v>
      </c>
      <c r="BA14" s="2">
        <f>VLOOKUP(ABS(AZ14-BA12),Note!$E$1:$F$25,2,FALSE)</f>
        <v>0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0</v>
      </c>
      <c r="BE14">
        <f t="shared" si="21"/>
        <v>8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1</v>
      </c>
    </row>
    <row r="15" spans="1:61">
      <c r="A15" t="str">
        <f>VLOOKUP(まとめ7!$A$1&amp;"m7♭5",Chords!$A$2:$D$188,3,FALSE)</f>
        <v>C♭</v>
      </c>
      <c r="B15">
        <f>VLOOKUP(A15,Note!$A$1:$B$26,2,FALSE)</f>
        <v>11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1</v>
      </c>
      <c r="G15">
        <f t="shared" si="11"/>
        <v>11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11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1</v>
      </c>
      <c r="U15" s="2">
        <f>VLOOKUP(ABS(Q15-U12),Note!$E$1:$F$25,2,FALSE)</f>
        <v>0</v>
      </c>
      <c r="V15">
        <f t="shared" si="14"/>
        <v>11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0</v>
      </c>
      <c r="AA15">
        <f t="shared" si="15"/>
        <v>11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11</v>
      </c>
      <c r="AG15" s="2">
        <f>VLOOKUP(ABS(AF15-AG12),Note!$E$1:$F$25,2,FALSE)</f>
        <v>0</v>
      </c>
      <c r="AH15" s="2">
        <f>VLOOKUP(ABS(AF15-AH12),Note!$E$1:$F$25,2,FALSE)</f>
        <v>1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11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11</v>
      </c>
      <c r="BA15" s="2">
        <f>VLOOKUP(ABS(AZ15-BA12),Note!$E$1:$F$25,2,FALSE)</f>
        <v>1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VLOOKUP(まとめ7!$A$1&amp;"m7♭5",Chords!$A$2:$D$188,4,FALSE)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5</v>
      </c>
      <c r="I18">
        <f>SUM(H13:H17,I13:I17,J13:J17,K13:K17)</f>
        <v>1</v>
      </c>
      <c r="N18">
        <f>SUM(M13:M17,N13:N17,O13:O17,P13:P17)</f>
        <v>5</v>
      </c>
      <c r="S18">
        <f>SUM(R13:R17,S13:S17,T13:T17,U13:U17)</f>
        <v>2</v>
      </c>
      <c r="X18">
        <f>SUM(W13:W17,X13:X17,Y13:Y17,Z13:Z17)</f>
        <v>4</v>
      </c>
      <c r="AC18">
        <f>SUM(AB13:AB17,AC13:AC17,AD13:AD17,AE13:AE17)</f>
        <v>2</v>
      </c>
      <c r="AH18">
        <f>SUM(AG13:AG17,AH13:AH17,AI13:AI17,AJ13:AJ17)</f>
        <v>5</v>
      </c>
      <c r="AM18">
        <f>SUM(AL13:AL17,AM13:AM17,AN13:AN17,AO13:AO17)</f>
        <v>4</v>
      </c>
      <c r="AR18">
        <f>SUM(AQ13:AQ17,AR13:AR17,AS13:AS17,AT13:AT17)</f>
        <v>4</v>
      </c>
      <c r="AW18">
        <f>SUM(AV13:AV17,AW13:AW17,AX13:AX17,AY13:AY17)</f>
        <v>4</v>
      </c>
      <c r="BB18">
        <f>SUM(BA13:BA17,BB13:BB17,BC13:BC17,BD13:BD17)</f>
        <v>3</v>
      </c>
      <c r="BG18">
        <f>SUM(BF13:BF17,BG13:BG17,BH13:BH17,BI13:BI17)</f>
        <v>3</v>
      </c>
    </row>
    <row r="19" spans="1:61">
      <c r="A19" s="1" t="str">
        <f>D27&amp;I27&amp;N27&amp;S27&amp;X27&amp;AC27&amp;AH27&amp;AM27&amp;AR27&amp;AW27&amp;BB27&amp;BG27</f>
        <v>615251635251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451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36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6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1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VLOOKUP(まとめ7!$A$1&amp;"m7♭5",Chords!$A$2:$D$188,2,FALSE)</f>
        <v>A♭</v>
      </c>
      <c r="B23">
        <f>VLOOKUP(A23,Note!$A$1:$B$26,2,FALSE)</f>
        <v>8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0</v>
      </c>
      <c r="G23">
        <f t="shared" si="22"/>
        <v>8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1</v>
      </c>
      <c r="K23" s="2">
        <f>VLOOKUP(ABS(G23-K21),Note!$E$1:$F$25,2,FALSE)</f>
        <v>0</v>
      </c>
      <c r="L23">
        <f t="shared" si="23"/>
        <v>8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0</v>
      </c>
      <c r="P23" s="2">
        <f>VLOOKUP(ABS(L23-P21),Note!$E$1:$F$25,2,FALSE)</f>
        <v>0</v>
      </c>
      <c r="Q23">
        <f t="shared" si="24"/>
        <v>8</v>
      </c>
      <c r="R23" s="2">
        <f>VLOOKUP(ABS(Q23-R21),Note!$E$1:$F$25,2,FALSE)</f>
        <v>0</v>
      </c>
      <c r="S23" s="2">
        <f>VLOOKUP(ABS(Q23-S21),Note!$E$1:$F$25,2,FALSE)</f>
        <v>1</v>
      </c>
      <c r="T23" s="2">
        <f>VLOOKUP(ABS(Q23-T21),Note!$E$1:$F$25,2,FALSE)</f>
        <v>1</v>
      </c>
      <c r="U23" s="2">
        <f>VLOOKUP(ABS(Q23-U21),Note!$E$1:$F$25,2,FALSE)</f>
        <v>0</v>
      </c>
      <c r="V23">
        <f t="shared" si="25"/>
        <v>8</v>
      </c>
      <c r="W23" s="2">
        <f>VLOOKUP(ABS(V23-W21),Note!$E$1:$F$25,2,FALSE)</f>
        <v>0</v>
      </c>
      <c r="X23" s="2">
        <f>VLOOKUP(ABS(V23-X21),Note!$E$1:$F$25,2,FALSE)</f>
        <v>0</v>
      </c>
      <c r="Y23" s="2">
        <f>VLOOKUP(ABS(V23-Y21),Note!$E$1:$F$25,2,FALSE)</f>
        <v>0</v>
      </c>
      <c r="Z23" s="2">
        <f>VLOOKUP(ABS(V23-Z21),Note!$E$1:$F$25,2,FALSE)</f>
        <v>0</v>
      </c>
      <c r="AA23">
        <f t="shared" si="26"/>
        <v>8</v>
      </c>
      <c r="AB23" s="2">
        <f>VLOOKUP(ABS(AA23-AB21),Note!$E$1:$F$25,2,FALSE)</f>
        <v>0</v>
      </c>
      <c r="AC23" s="2">
        <f>VLOOKUP(ABS(AA23-AC21),Note!$E$1:$F$25,2,FALSE)</f>
        <v>1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8</v>
      </c>
      <c r="AG23" s="2">
        <f>VLOOKUP(ABS(AF23-AG21),Note!$E$1:$F$25,2,FALSE)</f>
        <v>0</v>
      </c>
      <c r="AH23" s="2">
        <f>VLOOKUP(ABS(AF23-AH21),Note!$E$1:$F$25,2,FALSE)</f>
        <v>0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8</v>
      </c>
      <c r="AL23" s="2">
        <f>VLOOKUP(ABS(AK23-AL21),Note!$E$1:$F$25,2,FALSE)</f>
        <v>1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8</v>
      </c>
      <c r="AQ23" s="2">
        <f>VLOOKUP(ABS(AP23-AQ21),Note!$E$1:$F$25,2,FALSE)</f>
        <v>0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8</v>
      </c>
      <c r="AV23" s="2">
        <f>VLOOKUP(ABS(AU23-AV21),Note!$E$1:$F$25,2,FALSE)</f>
        <v>1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1</v>
      </c>
      <c r="AZ23">
        <f t="shared" si="31"/>
        <v>8</v>
      </c>
      <c r="BA23" s="2">
        <f>VLOOKUP(ABS(AZ23-BA21),Note!$E$1:$F$25,2,FALSE)</f>
        <v>0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0</v>
      </c>
      <c r="BE23">
        <f t="shared" si="32"/>
        <v>8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1</v>
      </c>
    </row>
    <row r="24" spans="1:61">
      <c r="A24" t="str">
        <f>VLOOKUP(まとめ7!$A$1&amp;"m7♭5",Chords!$A$2:$D$188,3,FALSE)</f>
        <v>C♭</v>
      </c>
      <c r="B24">
        <f>VLOOKUP(A24,Note!$A$1:$B$26,2,FALSE)</f>
        <v>11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1</v>
      </c>
      <c r="G24">
        <f t="shared" si="22"/>
        <v>11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11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1</v>
      </c>
      <c r="Z24" s="2">
        <f>VLOOKUP(ABS(V24-Z21),Note!$E$1:$F$25,2,FALSE)</f>
        <v>0</v>
      </c>
      <c r="AA24">
        <f t="shared" si="26"/>
        <v>11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11</v>
      </c>
      <c r="AG24" s="2">
        <f>VLOOKUP(ABS(AF24-AG21),Note!$E$1:$F$25,2,FALSE)</f>
        <v>0</v>
      </c>
      <c r="AH24" s="2">
        <f>VLOOKUP(ABS(AF24-AH21),Note!$E$1:$F$25,2,FALSE)</f>
        <v>1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11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11</v>
      </c>
      <c r="BA24" s="2">
        <f>VLOOKUP(ABS(AZ24-BA21),Note!$E$1:$F$25,2,FALSE)</f>
        <v>1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VLOOKUP(まとめ7!$A$1&amp;"m7♭5",Chords!$A$2:$D$188,4,FALSE)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6</v>
      </c>
      <c r="I27">
        <f>SUM(H22:H26,I22:I26,J22:J26,K22:K26)</f>
        <v>1</v>
      </c>
      <c r="N27">
        <f>SUM(M22:M26,N22:N26,O22:O26,P22:P26)</f>
        <v>5</v>
      </c>
      <c r="S27">
        <f>SUM(R22:R26,S22:S26,T22:T26,U22:U26)</f>
        <v>2</v>
      </c>
      <c r="X27">
        <f>SUM(W22:W26,X22:X26,Y22:Y26,Z22:Z26)</f>
        <v>5</v>
      </c>
      <c r="AC27">
        <f>SUM(AB22:AB26,AC22:AC26,AD22:AD26,AE22:AE26)</f>
        <v>1</v>
      </c>
      <c r="AH27">
        <f>SUM(AG22:AG26,AH22:AH26,AI22:AI26,AJ22:AJ26)</f>
        <v>6</v>
      </c>
      <c r="AM27">
        <f>SUM(AL22:AL26,AM22:AM26,AN22:AN26,AO22:AO26)</f>
        <v>3</v>
      </c>
      <c r="AR27">
        <f>SUM(AQ22:AQ26,AR22:AR26,AS22:AS26,AT22:AT26)</f>
        <v>5</v>
      </c>
      <c r="AW27">
        <f>SUM(AV22:AV26,AW22:AW26,AX22:AX26,AY22:AY26)</f>
        <v>2</v>
      </c>
      <c r="BB27">
        <f>SUM(BA22:BA26,BB22:BB26,BC22:BC26,BD22:BD26)</f>
        <v>5</v>
      </c>
      <c r="BG27">
        <f>SUM(BF22:BF26,BG22:BG26,BH22:BH26,BI22:BI26)</f>
        <v>1</v>
      </c>
    </row>
    <row r="28" spans="1:61">
      <c r="A28" s="1" t="str">
        <f>D36&amp;I36&amp;N36&amp;S36&amp;X36&amp;AC36&amp;AH36&amp;AM36&amp;AR36&amp;AW36&amp;BB36&amp;BG36</f>
        <v>333342533524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452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VLOOKUP(まとめ7!$A$1&amp;"m7♭5",Chords!$A$2:$D$188,2,FALSE)</f>
        <v>A♭</v>
      </c>
      <c r="B32">
        <f>VLOOKUP(A32,Note!$A$1:$B$26,2,FALSE)</f>
        <v>8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1</v>
      </c>
      <c r="F32" s="2">
        <f>VLOOKUP(ABS(B32-F30),Note!$E$1:$F$25,2,FALSE)</f>
        <v>0</v>
      </c>
      <c r="G32">
        <f t="shared" si="33"/>
        <v>8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0</v>
      </c>
      <c r="K32" s="2">
        <f>VLOOKUP(ABS(G32-K30),Note!$E$1:$F$25,2,FALSE)</f>
        <v>0</v>
      </c>
      <c r="L32">
        <f t="shared" si="34"/>
        <v>8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1</v>
      </c>
      <c r="P32" s="2">
        <f>VLOOKUP(ABS(L32-P30),Note!$E$1:$F$25,2,FALSE)</f>
        <v>0</v>
      </c>
      <c r="Q32">
        <f t="shared" si="35"/>
        <v>8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0</v>
      </c>
      <c r="U32" s="2">
        <f>VLOOKUP(ABS(Q32-U30),Note!$E$1:$F$25,2,FALSE)</f>
        <v>0</v>
      </c>
      <c r="V32">
        <f t="shared" si="36"/>
        <v>8</v>
      </c>
      <c r="W32" s="2">
        <f>VLOOKUP(ABS(V32-W30),Note!$E$1:$F$25,2,FALSE)</f>
        <v>0</v>
      </c>
      <c r="X32" s="2">
        <f>VLOOKUP(ABS(V32-X30),Note!$E$1:$F$25,2,FALSE)</f>
        <v>1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8</v>
      </c>
      <c r="AB32" s="2">
        <f>VLOOKUP(ABS(AA32-AB30),Note!$E$1:$F$25,2,FALSE)</f>
        <v>0</v>
      </c>
      <c r="AC32" s="2">
        <f>VLOOKUP(ABS(AA32-AC30),Note!$E$1:$F$25,2,FALSE)</f>
        <v>0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8</v>
      </c>
      <c r="AG32" s="2">
        <f>VLOOKUP(ABS(AF32-AG30),Note!$E$1:$F$25,2,FALSE)</f>
        <v>0</v>
      </c>
      <c r="AH32" s="2">
        <f>VLOOKUP(ABS(AF32-AH30),Note!$E$1:$F$25,2,FALSE)</f>
        <v>1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8</v>
      </c>
      <c r="AL32" s="2">
        <f>VLOOKUP(ABS(AK32-AL30),Note!$E$1:$F$25,2,FALSE)</f>
        <v>1</v>
      </c>
      <c r="AM32" s="2">
        <f>VLOOKUP(ABS(AK32-AM30),Note!$E$1:$F$25,2,FALSE)</f>
        <v>0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8</v>
      </c>
      <c r="AQ32" s="2">
        <f>VLOOKUP(ABS(AP32-AQ30),Note!$E$1:$F$25,2,FALSE)</f>
        <v>0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8</v>
      </c>
      <c r="AV32" s="2">
        <f>VLOOKUP(ABS(AU32-AV30),Note!$E$1:$F$25,2,FALSE)</f>
        <v>1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1</v>
      </c>
      <c r="AZ32">
        <f t="shared" si="42"/>
        <v>8</v>
      </c>
      <c r="BA32" s="2">
        <f>VLOOKUP(ABS(AZ32-BA30),Note!$E$1:$F$25,2,FALSE)</f>
        <v>0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0</v>
      </c>
      <c r="BE32">
        <f t="shared" si="43"/>
        <v>8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1</v>
      </c>
    </row>
    <row r="33" spans="1:61">
      <c r="A33" t="str">
        <f>VLOOKUP(まとめ7!$A$1&amp;"m7♭5",Chords!$A$2:$D$188,3,FALSE)</f>
        <v>C♭</v>
      </c>
      <c r="B33">
        <f>VLOOKUP(A33,Note!$A$1:$B$26,2,FALSE)</f>
        <v>11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1</v>
      </c>
      <c r="G33">
        <f t="shared" si="33"/>
        <v>11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11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1</v>
      </c>
      <c r="U33" s="2">
        <f>VLOOKUP(ABS(Q33-U30),Note!$E$1:$F$25,2,FALSE)</f>
        <v>0</v>
      </c>
      <c r="V33">
        <f t="shared" si="36"/>
        <v>11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0</v>
      </c>
      <c r="AA33">
        <f t="shared" si="37"/>
        <v>11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11</v>
      </c>
      <c r="AL33" s="2">
        <f>VLOOKUP(ABS(AK33-AL30),Note!$E$1:$F$25,2,FALSE)</f>
        <v>0</v>
      </c>
      <c r="AM33" s="2">
        <f>VLOOKUP(ABS(AK33-AM30),Note!$E$1:$F$25,2,FALSE)</f>
        <v>1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11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11</v>
      </c>
      <c r="BA33" s="2">
        <f>VLOOKUP(ABS(AZ33-BA30),Note!$E$1:$F$25,2,FALSE)</f>
        <v>1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11</v>
      </c>
      <c r="BF33" s="2">
        <f>VLOOKUP(ABS(BE33-BF30),Note!$E$1:$F$25,2,FALSE)</f>
        <v>0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VLOOKUP(まとめ7!$A$1&amp;"m7♭5",Chords!$A$2:$D$188,4,FALSE)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3</v>
      </c>
      <c r="I36">
        <f>SUM(H31:H35,I31:I35,J31:J35,K31:K35)</f>
        <v>3</v>
      </c>
      <c r="N36">
        <f>SUM(M31:M35,N31:N35,O31:O35,P31:P35)</f>
        <v>3</v>
      </c>
      <c r="S36">
        <f>SUM(R31:R35,S31:S35,T31:T35,U31:U35)</f>
        <v>3</v>
      </c>
      <c r="X36">
        <f>SUM(W31:W35,X31:X35,Y31:Y35,Z31:Z35)</f>
        <v>4</v>
      </c>
      <c r="AC36">
        <f>SUM(AB31:AB35,AC31:AC35,AD31:AD35,AE31:AE35)</f>
        <v>2</v>
      </c>
      <c r="AH36">
        <f>SUM(AG31:AG35,AH31:AH35,AI31:AI35,AJ31:AJ35)</f>
        <v>5</v>
      </c>
      <c r="AM36">
        <f>SUM(AL31:AL35,AM31:AM35,AN31:AN35,AO31:AO35)</f>
        <v>3</v>
      </c>
      <c r="AR36">
        <f>SUM(AQ31:AQ35,AR31:AR35,AS31:AS35,AT31:AT35)</f>
        <v>3</v>
      </c>
      <c r="AW36">
        <f>SUM(AV31:AV35,AW31:AW35,AX31:AX35,AY31:AY35)</f>
        <v>5</v>
      </c>
      <c r="BB36">
        <f>SUM(BA31:BA35,BB31:BB35,BC31:BC35,BD31:BD35)</f>
        <v>2</v>
      </c>
      <c r="BG36">
        <f>SUM(BF31:BF35,BG31:BG35,BH31:BH35,BI31:BI35)</f>
        <v>4</v>
      </c>
    </row>
    <row r="37" spans="1:61">
      <c r="A37" s="1" t="str">
        <f>D45&amp;I45&amp;N45&amp;S45&amp;X45&amp;AC45&amp;AH45&amp;AM45&amp;AR45&amp;AW45&amp;BB45&amp;BG45</f>
        <v>433351624342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453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VLOOKUP(まとめ7!$A$1&amp;"m7♭5",Chords!$A$2:$D$188,2,FALSE)</f>
        <v>A♭</v>
      </c>
      <c r="B41">
        <f>VLOOKUP(A41,Note!$A$1:$B$26,2,FALSE)</f>
        <v>8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0</v>
      </c>
      <c r="G41">
        <f t="shared" si="44"/>
        <v>8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1</v>
      </c>
      <c r="K41" s="2">
        <f>VLOOKUP(ABS(G41-K39),Note!$E$1:$F$25,2,FALSE)</f>
        <v>0</v>
      </c>
      <c r="L41">
        <f t="shared" si="45"/>
        <v>8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0</v>
      </c>
      <c r="P41" s="2">
        <f>VLOOKUP(ABS(L41-P39),Note!$E$1:$F$25,2,FALSE)</f>
        <v>0</v>
      </c>
      <c r="Q41">
        <f t="shared" si="46"/>
        <v>8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1</v>
      </c>
      <c r="U41" s="2">
        <f>VLOOKUP(ABS(Q41-U39),Note!$E$1:$F$25,2,FALSE)</f>
        <v>0</v>
      </c>
      <c r="V41">
        <f t="shared" si="47"/>
        <v>8</v>
      </c>
      <c r="W41" s="2">
        <f>VLOOKUP(ABS(V41-W39),Note!$E$1:$F$25,2,FALSE)</f>
        <v>0</v>
      </c>
      <c r="X41" s="2">
        <f>VLOOKUP(ABS(V41-X39),Note!$E$1:$F$25,2,FALSE)</f>
        <v>1</v>
      </c>
      <c r="Y41" s="2">
        <f>VLOOKUP(ABS(V41-Y39),Note!$E$1:$F$25,2,FALSE)</f>
        <v>0</v>
      </c>
      <c r="Z41" s="2">
        <f>VLOOKUP(ABS(V41-Z39),Note!$E$1:$F$25,2,FALSE)</f>
        <v>0</v>
      </c>
      <c r="AA41">
        <f t="shared" si="48"/>
        <v>8</v>
      </c>
      <c r="AB41" s="2">
        <f>VLOOKUP(ABS(AA41-AB39),Note!$E$1:$F$25,2,FALSE)</f>
        <v>0</v>
      </c>
      <c r="AC41" s="2">
        <f>VLOOKUP(ABS(AA41-AC39),Note!$E$1:$F$25,2,FALSE)</f>
        <v>0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8</v>
      </c>
      <c r="AG41" s="2">
        <f>VLOOKUP(ABS(AF41-AG39),Note!$E$1:$F$25,2,FALSE)</f>
        <v>0</v>
      </c>
      <c r="AH41" s="2">
        <f>VLOOKUP(ABS(AF41-AH39),Note!$E$1:$F$25,2,FALSE)</f>
        <v>1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8</v>
      </c>
      <c r="AL41" s="2">
        <f>VLOOKUP(ABS(AK41-AL39),Note!$E$1:$F$25,2,FALSE)</f>
        <v>1</v>
      </c>
      <c r="AM41" s="2">
        <f>VLOOKUP(ABS(AK41-AM39),Note!$E$1:$F$25,2,FALSE)</f>
        <v>0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8</v>
      </c>
      <c r="AQ41" s="2">
        <f>VLOOKUP(ABS(AP41-AQ39),Note!$E$1:$F$25,2,FALSE)</f>
        <v>0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8</v>
      </c>
      <c r="AV41" s="2">
        <f>VLOOKUP(ABS(AU41-AV39),Note!$E$1:$F$25,2,FALSE)</f>
        <v>1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1</v>
      </c>
      <c r="AZ41">
        <f t="shared" si="53"/>
        <v>8</v>
      </c>
      <c r="BA41" s="2">
        <f>VLOOKUP(ABS(AZ41-BA39),Note!$E$1:$F$25,2,FALSE)</f>
        <v>0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0</v>
      </c>
      <c r="BE41">
        <f t="shared" si="54"/>
        <v>8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1</v>
      </c>
    </row>
    <row r="42" spans="1:61">
      <c r="A42" t="str">
        <f>VLOOKUP(まとめ7!$A$1&amp;"m7♭5",Chords!$A$2:$D$188,3,FALSE)</f>
        <v>C♭</v>
      </c>
      <c r="B42">
        <f>VLOOKUP(A42,Note!$A$1:$B$26,2,FALSE)</f>
        <v>11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1</v>
      </c>
      <c r="G42">
        <f t="shared" si="44"/>
        <v>11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11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1</v>
      </c>
      <c r="Z42" s="2">
        <f>VLOOKUP(ABS(V42-Z39),Note!$E$1:$F$25,2,FALSE)</f>
        <v>0</v>
      </c>
      <c r="AA42">
        <f t="shared" si="48"/>
        <v>11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11</v>
      </c>
      <c r="AL42" s="2">
        <f>VLOOKUP(ABS(AK42-AL39),Note!$E$1:$F$25,2,FALSE)</f>
        <v>0</v>
      </c>
      <c r="AM42" s="2">
        <f>VLOOKUP(ABS(AK42-AM39),Note!$E$1:$F$25,2,FALSE)</f>
        <v>1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11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11</v>
      </c>
      <c r="BA42" s="2">
        <f>VLOOKUP(ABS(AZ42-BA39),Note!$E$1:$F$25,2,FALSE)</f>
        <v>1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11</v>
      </c>
      <c r="BF42" s="2">
        <f>VLOOKUP(ABS(BE42-BF39),Note!$E$1:$F$25,2,FALSE)</f>
        <v>0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VLOOKUP(まとめ7!$A$1&amp;"m7♭5",Chords!$A$2:$D$188,4,FALSE)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4</v>
      </c>
      <c r="I45">
        <f>SUM(H40:H44,I40:I44,J40:J44,K40:K44)</f>
        <v>3</v>
      </c>
      <c r="N45">
        <f>SUM(M40:M44,N40:N44,O40:O44,P40:P44)</f>
        <v>3</v>
      </c>
      <c r="S45">
        <f>SUM(R40:R44,S40:S44,T40:T44,U40:U44)</f>
        <v>3</v>
      </c>
      <c r="X45">
        <f>SUM(W40:W44,X40:X44,Y40:Y44,Z40:Z44)</f>
        <v>5</v>
      </c>
      <c r="AC45">
        <f>SUM(AB40:AB44,AC40:AC44,AD40:AD44,AE40:AE44)</f>
        <v>1</v>
      </c>
      <c r="AH45">
        <f>SUM(AG40:AG44,AH40:AH44,AI40:AI44,AJ40:AJ44)</f>
        <v>6</v>
      </c>
      <c r="AM45">
        <f>SUM(AL40:AL44,AM40:AM44,AN40:AN44,AO40:AO44)</f>
        <v>2</v>
      </c>
      <c r="AR45">
        <f>SUM(AQ40:AQ44,AR40:AR44,AS40:AS44,AT40:AT44)</f>
        <v>4</v>
      </c>
      <c r="AW45">
        <f>SUM(AV40:AV44,AW40:AW44,AX40:AX44,AY40:AY44)</f>
        <v>3</v>
      </c>
      <c r="BB45">
        <f>SUM(BA40:BA44,BB40:BB44,BC40:BC44,BD40:BD44)</f>
        <v>4</v>
      </c>
      <c r="BG45">
        <f>SUM(BF40:BF44,BG40:BG44,BH40:BH44,BI40:BI44)</f>
        <v>2</v>
      </c>
    </row>
    <row r="46" spans="1:61">
      <c r="A46" s="1" t="str">
        <f>D54&amp;I54&amp;N54&amp;S54&amp;X54&amp;AC54&amp;AH54&amp;AM54&amp;AR54&amp;AW54&amp;BB54&amp;BG54</f>
        <v>442／／／／／／／／／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454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VLOOKUP(まとめ7!$A$1&amp;"m7♭5",Chords!$A$2:$D$188,2,FALSE)</f>
        <v>A♭</v>
      </c>
      <c r="B50">
        <f>VLOOKUP(A50,Note!$A$1:$B$26,2,FALSE)</f>
        <v>8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1</v>
      </c>
      <c r="G50">
        <f t="shared" si="55"/>
        <v>8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1</v>
      </c>
      <c r="K50" s="2">
        <f>VLOOKUP(ABS(G50-K48),Note!$E$1:$F$25,2,FALSE)</f>
        <v>0</v>
      </c>
      <c r="L50">
        <f t="shared" si="56"/>
        <v>8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0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VLOOKUP(まとめ7!$A$1&amp;"m7♭5",Chords!$A$2:$D$188,3,FALSE)</f>
        <v>C♭</v>
      </c>
      <c r="B51">
        <f>VLOOKUP(A51,Note!$A$1:$B$26,2,FALSE)</f>
        <v>11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1</v>
      </c>
      <c r="L51">
        <f t="shared" si="56"/>
        <v>11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VLOOKUP(まとめ7!$A$1&amp;"m7♭5",Chords!$A$2:$D$188,4,FALSE)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4</v>
      </c>
      <c r="I54">
        <f>SUM(H49:H53,I49:I53,J49:J53,K49:K53)</f>
        <v>4</v>
      </c>
      <c r="N54">
        <f>SUM(M49:M53,N49:N53,O49:O53,P49:P53)</f>
        <v>2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515251616252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455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VLOOKUP(まとめ7!$A$1&amp;"m7♭5",Chords!$A$2:$D$188,2,FALSE)</f>
        <v>A♭</v>
      </c>
      <c r="B59">
        <f>VLOOKUP(A59,Note!$A$1:$B$26,2,FALSE)</f>
        <v>8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0</v>
      </c>
      <c r="F59" s="2">
        <f>VLOOKUP(ABS(B59-F57),Note!$E$1:$F$25,2,FALSE)</f>
        <v>0</v>
      </c>
      <c r="G59">
        <f t="shared" si="57"/>
        <v>8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1</v>
      </c>
      <c r="K59" s="2">
        <f>VLOOKUP(ABS(G59-K57),Note!$E$1:$F$25,2,FALSE)</f>
        <v>0</v>
      </c>
      <c r="L59">
        <f t="shared" si="58"/>
        <v>8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0</v>
      </c>
      <c r="P59" s="2">
        <f>VLOOKUP(ABS(L59-P57),Note!$E$1:$F$25,2,FALSE)</f>
        <v>0</v>
      </c>
      <c r="Q59">
        <f t="shared" si="59"/>
        <v>8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8</v>
      </c>
      <c r="W59" s="2">
        <f>VLOOKUP(ABS(V59-W57),Note!$E$1:$F$25,2,FALSE)</f>
        <v>0</v>
      </c>
      <c r="X59" s="2">
        <f>VLOOKUP(ABS(V59-X57),Note!$E$1:$F$25,2,FALSE)</f>
        <v>0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8</v>
      </c>
      <c r="AB59" s="2">
        <f>VLOOKUP(ABS(AA59-AB57),Note!$E$1:$F$25,2,FALSE)</f>
        <v>0</v>
      </c>
      <c r="AC59" s="2">
        <f>VLOOKUP(ABS(AA59-AC57),Note!$E$1:$F$25,2,FALSE)</f>
        <v>1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8</v>
      </c>
      <c r="AG59" s="2">
        <f>VLOOKUP(ABS(AF59-AG57),Note!$E$1:$F$25,2,FALSE)</f>
        <v>0</v>
      </c>
      <c r="AH59" s="2">
        <f>VLOOKUP(ABS(AF59-AH57),Note!$E$1:$F$25,2,FALSE)</f>
        <v>0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8</v>
      </c>
      <c r="AL59" s="2">
        <f>VLOOKUP(ABS(AK59-AL57),Note!$E$1:$F$25,2,FALSE)</f>
        <v>1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8</v>
      </c>
      <c r="AQ59" s="2">
        <f>VLOOKUP(ABS(AP59-AQ57),Note!$E$1:$F$25,2,FALSE)</f>
        <v>0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8</v>
      </c>
      <c r="AV59" s="2">
        <f>VLOOKUP(ABS(AU59-AV57),Note!$E$1:$F$25,2,FALSE)</f>
        <v>1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1</v>
      </c>
      <c r="AZ59">
        <f t="shared" si="66"/>
        <v>8</v>
      </c>
      <c r="BA59" s="2">
        <f>VLOOKUP(ABS(AZ59-BA57),Note!$E$1:$F$25,2,FALSE)</f>
        <v>0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0</v>
      </c>
      <c r="BE59">
        <f t="shared" si="67"/>
        <v>8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1</v>
      </c>
      <c r="BI59" s="2">
        <f>VLOOKUP(ABS(BE59-BI57),Note!$E$1:$F$25,2,FALSE)</f>
        <v>1</v>
      </c>
    </row>
    <row r="60" spans="1:61">
      <c r="A60" t="str">
        <f>VLOOKUP(まとめ7!$A$1&amp;"m7♭5",Chords!$A$2:$D$188,3,FALSE)</f>
        <v>C♭</v>
      </c>
      <c r="B60">
        <f>VLOOKUP(A60,Note!$A$1:$B$26,2,FALSE)</f>
        <v>11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1</v>
      </c>
      <c r="G60">
        <f t="shared" si="57"/>
        <v>11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11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1</v>
      </c>
      <c r="P60" s="2">
        <f>VLOOKUP(ABS(L60-P57),Note!$E$1:$F$25,2,FALSE)</f>
        <v>1</v>
      </c>
      <c r="Q60">
        <f t="shared" si="59"/>
        <v>11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0</v>
      </c>
      <c r="AA60">
        <f t="shared" si="61"/>
        <v>11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11</v>
      </c>
      <c r="AG60" s="2">
        <f>VLOOKUP(ABS(AF60-AG57),Note!$E$1:$F$25,2,FALSE)</f>
        <v>0</v>
      </c>
      <c r="AH60" s="2">
        <f>VLOOKUP(ABS(AF60-AH57),Note!$E$1:$F$25,2,FALSE)</f>
        <v>1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11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11</v>
      </c>
      <c r="BA60" s="2">
        <f>VLOOKUP(ABS(AZ60-BA57),Note!$E$1:$F$25,2,FALSE)</f>
        <v>1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VLOOKUP(まとめ7!$A$1&amp;"m7♭5",Chords!$A$2:$D$188,4,FALSE)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5</v>
      </c>
      <c r="I63">
        <f>SUM(H58:H62,I58:I62,J58:J62,K58:K62)</f>
        <v>1</v>
      </c>
      <c r="N63">
        <f>SUM(M58:M62,N58:N62,O58:O62,P58:P62)</f>
        <v>5</v>
      </c>
      <c r="S63">
        <f>SUM(R58:R62,S58:S62,T58:T62,U58:U62)</f>
        <v>2</v>
      </c>
      <c r="X63">
        <f>SUM(W58:W62,X58:X62,Y58:Y62,Z58:Z62)</f>
        <v>5</v>
      </c>
      <c r="AC63">
        <f>SUM(AB58:AB62,AC58:AC62,AD58:AD62,AE58:AE62)</f>
        <v>1</v>
      </c>
      <c r="AH63">
        <f>SUM(AG58:AG62,AH58:AH62,AI58:AI62,AJ58:AJ62)</f>
        <v>6</v>
      </c>
      <c r="AM63">
        <f>SUM(AL58:AL62,AM58:AM62,AN58:AN62,AO58:AO62)</f>
        <v>1</v>
      </c>
      <c r="AR63">
        <f>SUM(AQ58:AQ62,AR58:AR62,AS58:AS62,AT58:AT62)</f>
        <v>6</v>
      </c>
      <c r="AW63">
        <f>SUM(AV58:AV62,AW58:AW62,AX58:AX62,AY58:AY62)</f>
        <v>2</v>
      </c>
      <c r="BB63">
        <f>SUM(BA58:BA62,BB58:BB62,BC58:BC62,BD58:BD62)</f>
        <v>5</v>
      </c>
      <c r="BG63">
        <f>SUM(BF58:BF62,BG58:BG62,BH58:BH62,BI58:BI62)</f>
        <v>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1" workbookViewId="0">
      <selection activeCell="A17" sqref="A17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334333434424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456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VLOOKUP(まとめ7!$A$1&amp;"dim7",Chords!$A$2:$D$188,2,FALSE)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VLOOKUP(まとめ7!$A$1&amp;"dim7",Chords!$A$2:$D$188,3,FALSE)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VLOOKUP(まとめ7!$A$1&amp;"dim7",Chords!$A$2:$D$188,4,FALSE)</f>
        <v>D</v>
      </c>
      <c r="B7">
        <f>VLOOKUP(A7,Note!$A$1:$B$26,2,FALSE)</f>
        <v>2</v>
      </c>
      <c r="C7" s="2">
        <f>VLOOKUP(ABS(B7-C3),Note!$E$1:$F$25,2,FALSE)</f>
        <v>0</v>
      </c>
      <c r="D7" s="2">
        <f>VLOOKUP(ABS(B7-D3),Note!$E$1:$F$25,2,FALSE)</f>
        <v>0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2</v>
      </c>
      <c r="H7" s="2">
        <f>VLOOKUP(ABS(G7-H3),Note!$E$1:$F$25,2,FALSE)</f>
        <v>1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2</v>
      </c>
      <c r="M7" s="2">
        <f>VLOOKUP(ABS(L7-M3),Note!$E$1:$F$25,2,FALSE)</f>
        <v>0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1</v>
      </c>
      <c r="Q7">
        <f t="shared" si="2"/>
        <v>2</v>
      </c>
      <c r="R7" s="2">
        <f>VLOOKUP(ABS(Q7-R3),Note!$E$1:$F$25,2,FALSE)</f>
        <v>1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0</v>
      </c>
      <c r="V7">
        <f t="shared" si="3"/>
        <v>2</v>
      </c>
      <c r="W7" s="2">
        <f>VLOOKUP(ABS(V7-W3),Note!$E$1:$F$25,2,FALSE)</f>
        <v>0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1</v>
      </c>
      <c r="AA7">
        <f t="shared" si="4"/>
        <v>2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0</v>
      </c>
      <c r="AF7">
        <f t="shared" si="5"/>
        <v>2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1</v>
      </c>
      <c r="AJ7" s="2">
        <f>VLOOKUP(ABS(AF7-AJ3),Note!$E$1:$F$25,2,FALSE)</f>
        <v>0</v>
      </c>
      <c r="AK7">
        <f t="shared" si="6"/>
        <v>2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0</v>
      </c>
      <c r="AO7" s="2">
        <f>VLOOKUP(ABS(AK7-AO3),Note!$E$1:$F$25,2,FALSE)</f>
        <v>0</v>
      </c>
      <c r="AP7">
        <f t="shared" si="7"/>
        <v>2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1</v>
      </c>
      <c r="AT7" s="2">
        <f>VLOOKUP(ABS(AP7-AT3),Note!$E$1:$F$25,2,FALSE)</f>
        <v>0</v>
      </c>
      <c r="AU7">
        <f t="shared" si="8"/>
        <v>2</v>
      </c>
      <c r="AV7" s="2">
        <f>VLOOKUP(ABS(AU7-AV3),Note!$E$1:$F$25,2,FALSE)</f>
        <v>0</v>
      </c>
      <c r="AW7" s="2">
        <f>VLOOKUP(ABS(AU7-AW3),Note!$E$1:$F$25,2,FALSE)</f>
        <v>1</v>
      </c>
      <c r="AX7" s="2">
        <f>VLOOKUP(ABS(AU7-AX3),Note!$E$1:$F$25,2,FALSE)</f>
        <v>0</v>
      </c>
      <c r="AY7" s="2">
        <f>VLOOKUP(ABS(AU7-AY3),Note!$E$1:$F$25,2,FALSE)</f>
        <v>0</v>
      </c>
      <c r="AZ7">
        <f t="shared" si="9"/>
        <v>2</v>
      </c>
      <c r="BA7" s="2">
        <f>VLOOKUP(ABS(AZ7-BA3),Note!$E$1:$F$25,2,FALSE)</f>
        <v>0</v>
      </c>
      <c r="BB7" s="2">
        <f>VLOOKUP(ABS(AZ7-BB3),Note!$E$1:$F$25,2,FALSE)</f>
        <v>0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2</v>
      </c>
      <c r="BF7" s="2">
        <f>VLOOKUP(ABS(BE7-BF3),Note!$E$1:$F$25,2,FALSE)</f>
        <v>0</v>
      </c>
      <c r="BG7" s="2">
        <f>VLOOKUP(ABS(BE7-BG3),Note!$E$1:$F$25,2,FALSE)</f>
        <v>1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3</v>
      </c>
      <c r="I9">
        <f>SUM(H4:H8,I4:I8,J4:J8,K4:K8)</f>
        <v>3</v>
      </c>
      <c r="N9">
        <f>SUM(M4:M8,N4:N8,O4:O8,P4:P8)</f>
        <v>4</v>
      </c>
      <c r="S9">
        <f>SUM(R4:R8,S4:S8,T4:T8,U4:U8)</f>
        <v>3</v>
      </c>
      <c r="X9">
        <f>SUM(W4:W8,X4:X8,Y4:Y8,Z4:Z8)</f>
        <v>3</v>
      </c>
      <c r="AC9">
        <f>SUM(AB4:AB8,AC4:AC8,AD4:AD8,AE4:AE8)</f>
        <v>3</v>
      </c>
      <c r="AH9">
        <f>SUM(AG4:AG8,AH4:AH8,AI4:AI8,AJ4:AJ8)</f>
        <v>4</v>
      </c>
      <c r="AM9">
        <f>SUM(AL4:AL8,AM4:AM8,AN4:AN8,AO4:AO8)</f>
        <v>3</v>
      </c>
      <c r="AR9">
        <f>SUM(AQ4:AQ8,AR4:AR8,AS4:AS8,AT4:AT8)</f>
        <v>4</v>
      </c>
      <c r="AW9">
        <f>SUM(AV4:AV8,AW4:AW8,AX4:AX8,AY4:AY8)</f>
        <v>4</v>
      </c>
      <c r="BB9">
        <f>SUM(BA4:BA8,BB4:BB8,BC4:BC8,BD4:BD8)</f>
        <v>2</v>
      </c>
      <c r="BG9">
        <f>SUM(BF4:BF8,BG4:BG8,BH4:BH8,BI4:BI8)</f>
        <v>4</v>
      </c>
    </row>
    <row r="10" spans="1:61">
      <c r="A10" s="1" t="str">
        <f>D18&amp;I18&amp;N18&amp;S18&amp;X18&amp;AC18&amp;AH18&amp;AM18&amp;AR18&amp;AW18&amp;BB18&amp;BG18</f>
        <v>424423535424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457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36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6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1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VLOOKUP(まとめ7!$A$1&amp;"dim7",Chords!$A$2:$D$188,2,FALSE)</f>
        <v>A♭</v>
      </c>
      <c r="B14">
        <f>VLOOKUP(A14,Note!$A$1:$B$26,2,FALSE)</f>
        <v>8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1</v>
      </c>
      <c r="F14" s="2">
        <f>VLOOKUP(ABS(B14-F12),Note!$E$1:$F$25,2,FALSE)</f>
        <v>0</v>
      </c>
      <c r="G14">
        <f t="shared" si="11"/>
        <v>8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0</v>
      </c>
      <c r="K14" s="2">
        <f>VLOOKUP(ABS(G14-K12),Note!$E$1:$F$25,2,FALSE)</f>
        <v>0</v>
      </c>
      <c r="L14">
        <f t="shared" si="12"/>
        <v>8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1</v>
      </c>
      <c r="P14" s="2">
        <f>VLOOKUP(ABS(L14-P12),Note!$E$1:$F$25,2,FALSE)</f>
        <v>0</v>
      </c>
      <c r="Q14">
        <f t="shared" si="13"/>
        <v>8</v>
      </c>
      <c r="R14" s="2">
        <f>VLOOKUP(ABS(Q14-R12),Note!$E$1:$F$25,2,FALSE)</f>
        <v>0</v>
      </c>
      <c r="S14" s="2">
        <f>VLOOKUP(ABS(Q14-S12),Note!$E$1:$F$25,2,FALSE)</f>
        <v>1</v>
      </c>
      <c r="T14" s="2">
        <f>VLOOKUP(ABS(Q14-T12),Note!$E$1:$F$25,2,FALSE)</f>
        <v>0</v>
      </c>
      <c r="U14" s="2">
        <f>VLOOKUP(ABS(Q14-U12),Note!$E$1:$F$25,2,FALSE)</f>
        <v>0</v>
      </c>
      <c r="V14">
        <f t="shared" si="14"/>
        <v>8</v>
      </c>
      <c r="W14" s="2">
        <f>VLOOKUP(ABS(V14-W12),Note!$E$1:$F$25,2,FALSE)</f>
        <v>0</v>
      </c>
      <c r="X14" s="2">
        <f>VLOOKUP(ABS(V14-X12),Note!$E$1:$F$25,2,FALSE)</f>
        <v>0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8</v>
      </c>
      <c r="AB14" s="2">
        <f>VLOOKUP(ABS(AA14-AB12),Note!$E$1:$F$25,2,FALSE)</f>
        <v>0</v>
      </c>
      <c r="AC14" s="2">
        <f>VLOOKUP(ABS(AA14-AC12),Note!$E$1:$F$25,2,FALSE)</f>
        <v>1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8</v>
      </c>
      <c r="AG14" s="2">
        <f>VLOOKUP(ABS(AF14-AG12),Note!$E$1:$F$25,2,FALSE)</f>
        <v>0</v>
      </c>
      <c r="AH14" s="2">
        <f>VLOOKUP(ABS(AF14-AH12),Note!$E$1:$F$25,2,FALSE)</f>
        <v>0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8</v>
      </c>
      <c r="AL14" s="2">
        <f>VLOOKUP(ABS(AK14-AL12),Note!$E$1:$F$25,2,FALSE)</f>
        <v>1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8</v>
      </c>
      <c r="AQ14" s="2">
        <f>VLOOKUP(ABS(AP14-AQ12),Note!$E$1:$F$25,2,FALSE)</f>
        <v>0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8</v>
      </c>
      <c r="AV14" s="2">
        <f>VLOOKUP(ABS(AU14-AV12),Note!$E$1:$F$25,2,FALSE)</f>
        <v>1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1</v>
      </c>
      <c r="AZ14">
        <f t="shared" si="20"/>
        <v>8</v>
      </c>
      <c r="BA14" s="2">
        <f>VLOOKUP(ABS(AZ14-BA12),Note!$E$1:$F$25,2,FALSE)</f>
        <v>0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0</v>
      </c>
      <c r="BE14">
        <f t="shared" si="21"/>
        <v>8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1</v>
      </c>
    </row>
    <row r="15" spans="1:61">
      <c r="A15" t="str">
        <f>VLOOKUP(まとめ7!$A$1&amp;"dim7",Chords!$A$2:$D$188,3,FALSE)</f>
        <v>C♭</v>
      </c>
      <c r="B15">
        <f>VLOOKUP(A15,Note!$A$1:$B$26,2,FALSE)</f>
        <v>11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1</v>
      </c>
      <c r="G15">
        <f t="shared" si="11"/>
        <v>11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11</v>
      </c>
      <c r="M15" s="2">
        <f>VLOOKUP(ABS(L15-M12),Note!$E$1:$F$25,2,FALSE)</f>
        <v>0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1</v>
      </c>
      <c r="U15" s="2">
        <f>VLOOKUP(ABS(Q15-U12),Note!$E$1:$F$25,2,FALSE)</f>
        <v>0</v>
      </c>
      <c r="V15">
        <f t="shared" si="14"/>
        <v>11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0</v>
      </c>
      <c r="AA15">
        <f t="shared" si="15"/>
        <v>11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11</v>
      </c>
      <c r="AG15" s="2">
        <f>VLOOKUP(ABS(AF15-AG12),Note!$E$1:$F$25,2,FALSE)</f>
        <v>0</v>
      </c>
      <c r="AH15" s="2">
        <f>VLOOKUP(ABS(AF15-AH12),Note!$E$1:$F$25,2,FALSE)</f>
        <v>1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0</v>
      </c>
      <c r="AO15" s="2">
        <f>VLOOKUP(ABS(AK15-AO12),Note!$E$1:$F$25,2,FALSE)</f>
        <v>0</v>
      </c>
      <c r="AP15">
        <f t="shared" si="18"/>
        <v>11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11</v>
      </c>
      <c r="BA15" s="2">
        <f>VLOOKUP(ABS(AZ15-BA12),Note!$E$1:$F$25,2,FALSE)</f>
        <v>1</v>
      </c>
      <c r="BB15" s="2">
        <f>VLOOKUP(ABS(AZ15-BB12),Note!$E$1:$F$25,2,FALSE)</f>
        <v>0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VLOOKUP(まとめ7!$A$1&amp;"dim7",Chords!$A$2:$D$188,4,FALSE)</f>
        <v>D</v>
      </c>
      <c r="B16">
        <f>VLOOKUP(A16,Note!$A$1:$B$26,2,FALSE)</f>
        <v>2</v>
      </c>
      <c r="C16" s="2">
        <f>VLOOKUP(ABS(B16-C12),Note!$E$1:$F$25,2,FALSE)</f>
        <v>0</v>
      </c>
      <c r="D16" s="2">
        <f>VLOOKUP(ABS(B16-D12),Note!$E$1:$F$25,2,FALSE)</f>
        <v>0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2</v>
      </c>
      <c r="H16" s="2">
        <f>VLOOKUP(ABS(G16-H12),Note!$E$1:$F$25,2,FALSE)</f>
        <v>1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2</v>
      </c>
      <c r="M16" s="2">
        <f>VLOOKUP(ABS(L16-M12),Note!$E$1:$F$25,2,FALSE)</f>
        <v>0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2</v>
      </c>
      <c r="R16" s="2">
        <f>VLOOKUP(ABS(Q16-R12),Note!$E$1:$F$25,2,FALSE)</f>
        <v>1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1</v>
      </c>
      <c r="V16">
        <f t="shared" si="14"/>
        <v>2</v>
      </c>
      <c r="W16" s="2">
        <f>VLOOKUP(ABS(V16-W12),Note!$E$1:$F$25,2,FALSE)</f>
        <v>0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0</v>
      </c>
      <c r="AA16">
        <f t="shared" si="15"/>
        <v>2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1</v>
      </c>
      <c r="AF16">
        <f t="shared" si="16"/>
        <v>2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1</v>
      </c>
      <c r="AJ16" s="2">
        <f>VLOOKUP(ABS(AF16-AJ12),Note!$E$1:$F$25,2,FALSE)</f>
        <v>0</v>
      </c>
      <c r="AK16">
        <f t="shared" si="17"/>
        <v>2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0</v>
      </c>
      <c r="AO16" s="2">
        <f>VLOOKUP(ABS(AK16-AO12),Note!$E$1:$F$25,2,FALSE)</f>
        <v>0</v>
      </c>
      <c r="AP16">
        <f t="shared" si="18"/>
        <v>2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1</v>
      </c>
      <c r="AT16" s="2">
        <f>VLOOKUP(ABS(AP16-AT12),Note!$E$1:$F$25,2,FALSE)</f>
        <v>0</v>
      </c>
      <c r="AU16">
        <f t="shared" si="19"/>
        <v>2</v>
      </c>
      <c r="AV16" s="2">
        <f>VLOOKUP(ABS(AU16-AV12),Note!$E$1:$F$25,2,FALSE)</f>
        <v>0</v>
      </c>
      <c r="AW16" s="2">
        <f>VLOOKUP(ABS(AU16-AW12),Note!$E$1:$F$25,2,FALSE)</f>
        <v>1</v>
      </c>
      <c r="AX16" s="2">
        <f>VLOOKUP(ABS(AU16-AX12),Note!$E$1:$F$25,2,FALSE)</f>
        <v>0</v>
      </c>
      <c r="AY16" s="2">
        <f>VLOOKUP(ABS(AU16-AY12),Note!$E$1:$F$25,2,FALSE)</f>
        <v>0</v>
      </c>
      <c r="AZ16">
        <f t="shared" si="20"/>
        <v>2</v>
      </c>
      <c r="BA16" s="2">
        <f>VLOOKUP(ABS(AZ16-BA12),Note!$E$1:$F$25,2,FALSE)</f>
        <v>0</v>
      </c>
      <c r="BB16" s="2">
        <f>VLOOKUP(ABS(AZ16-BB12),Note!$E$1:$F$25,2,FALSE)</f>
        <v>0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2</v>
      </c>
      <c r="BF16" s="2">
        <f>VLOOKUP(ABS(BE16-BF12),Note!$E$1:$F$25,2,FALSE)</f>
        <v>0</v>
      </c>
      <c r="BG16" s="2">
        <f>VLOOKUP(ABS(BE16-BG12),Note!$E$1:$F$25,2,FALSE)</f>
        <v>1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4</v>
      </c>
      <c r="I18">
        <f>SUM(H13:H17,I13:I17,J13:J17,K13:K17)</f>
        <v>2</v>
      </c>
      <c r="N18">
        <f>SUM(M13:M17,N13:N17,O13:O17,P13:P17)</f>
        <v>4</v>
      </c>
      <c r="S18">
        <f>SUM(R13:R17,S13:S17,T13:T17,U13:U17)</f>
        <v>4</v>
      </c>
      <c r="X18">
        <f>SUM(W13:W17,X13:X17,Y13:Y17,Z13:Z17)</f>
        <v>2</v>
      </c>
      <c r="AC18">
        <f>SUM(AB13:AB17,AC13:AC17,AD13:AD17,AE13:AE17)</f>
        <v>3</v>
      </c>
      <c r="AH18">
        <f>SUM(AG13:AG17,AH13:AH17,AI13:AI17,AJ13:AJ17)</f>
        <v>5</v>
      </c>
      <c r="AM18">
        <f>SUM(AL13:AL17,AM13:AM17,AN13:AN17,AO13:AO17)</f>
        <v>3</v>
      </c>
      <c r="AR18">
        <f>SUM(AQ13:AQ17,AR13:AR17,AS13:AS17,AT13:AT17)</f>
        <v>5</v>
      </c>
      <c r="AW18">
        <f>SUM(AV13:AV17,AW13:AW17,AX13:AX17,AY13:AY17)</f>
        <v>4</v>
      </c>
      <c r="BB18">
        <f>SUM(BA13:BA17,BB13:BB17,BC13:BC17,BD13:BD17)</f>
        <v>2</v>
      </c>
      <c r="BG18">
        <f>SUM(BF13:BF17,BG13:BG17,BH13:BH17,BI13:BI17)</f>
        <v>4</v>
      </c>
    </row>
    <row r="19" spans="1:61">
      <c r="A19" s="1" t="str">
        <f>D27&amp;I27&amp;N27&amp;S27&amp;X27&amp;AC27&amp;AH27&amp;AM27&amp;AR27&amp;AW27&amp;BB27&amp;BG27</f>
        <v>524432544432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458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36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6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1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VLOOKUP(まとめ7!$A$1&amp;"dim7",Chords!$A$2:$D$188,2,FALSE)</f>
        <v>A♭</v>
      </c>
      <c r="B23">
        <f>VLOOKUP(A23,Note!$A$1:$B$26,2,FALSE)</f>
        <v>8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0</v>
      </c>
      <c r="G23">
        <f t="shared" si="22"/>
        <v>8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1</v>
      </c>
      <c r="K23" s="2">
        <f>VLOOKUP(ABS(G23-K21),Note!$E$1:$F$25,2,FALSE)</f>
        <v>0</v>
      </c>
      <c r="L23">
        <f t="shared" si="23"/>
        <v>8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0</v>
      </c>
      <c r="P23" s="2">
        <f>VLOOKUP(ABS(L23-P21),Note!$E$1:$F$25,2,FALSE)</f>
        <v>0</v>
      </c>
      <c r="Q23">
        <f t="shared" si="24"/>
        <v>8</v>
      </c>
      <c r="R23" s="2">
        <f>VLOOKUP(ABS(Q23-R21),Note!$E$1:$F$25,2,FALSE)</f>
        <v>0</v>
      </c>
      <c r="S23" s="2">
        <f>VLOOKUP(ABS(Q23-S21),Note!$E$1:$F$25,2,FALSE)</f>
        <v>1</v>
      </c>
      <c r="T23" s="2">
        <f>VLOOKUP(ABS(Q23-T21),Note!$E$1:$F$25,2,FALSE)</f>
        <v>1</v>
      </c>
      <c r="U23" s="2">
        <f>VLOOKUP(ABS(Q23-U21),Note!$E$1:$F$25,2,FALSE)</f>
        <v>0</v>
      </c>
      <c r="V23">
        <f t="shared" si="25"/>
        <v>8</v>
      </c>
      <c r="W23" s="2">
        <f>VLOOKUP(ABS(V23-W21),Note!$E$1:$F$25,2,FALSE)</f>
        <v>0</v>
      </c>
      <c r="X23" s="2">
        <f>VLOOKUP(ABS(V23-X21),Note!$E$1:$F$25,2,FALSE)</f>
        <v>0</v>
      </c>
      <c r="Y23" s="2">
        <f>VLOOKUP(ABS(V23-Y21),Note!$E$1:$F$25,2,FALSE)</f>
        <v>0</v>
      </c>
      <c r="Z23" s="2">
        <f>VLOOKUP(ABS(V23-Z21),Note!$E$1:$F$25,2,FALSE)</f>
        <v>0</v>
      </c>
      <c r="AA23">
        <f t="shared" si="26"/>
        <v>8</v>
      </c>
      <c r="AB23" s="2">
        <f>VLOOKUP(ABS(AA23-AB21),Note!$E$1:$F$25,2,FALSE)</f>
        <v>0</v>
      </c>
      <c r="AC23" s="2">
        <f>VLOOKUP(ABS(AA23-AC21),Note!$E$1:$F$25,2,FALSE)</f>
        <v>1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8</v>
      </c>
      <c r="AG23" s="2">
        <f>VLOOKUP(ABS(AF23-AG21),Note!$E$1:$F$25,2,FALSE)</f>
        <v>0</v>
      </c>
      <c r="AH23" s="2">
        <f>VLOOKUP(ABS(AF23-AH21),Note!$E$1:$F$25,2,FALSE)</f>
        <v>0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8</v>
      </c>
      <c r="AL23" s="2">
        <f>VLOOKUP(ABS(AK23-AL21),Note!$E$1:$F$25,2,FALSE)</f>
        <v>1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8</v>
      </c>
      <c r="AQ23" s="2">
        <f>VLOOKUP(ABS(AP23-AQ21),Note!$E$1:$F$25,2,FALSE)</f>
        <v>0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8</v>
      </c>
      <c r="AV23" s="2">
        <f>VLOOKUP(ABS(AU23-AV21),Note!$E$1:$F$25,2,FALSE)</f>
        <v>1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1</v>
      </c>
      <c r="AZ23">
        <f t="shared" si="31"/>
        <v>8</v>
      </c>
      <c r="BA23" s="2">
        <f>VLOOKUP(ABS(AZ23-BA21),Note!$E$1:$F$25,2,FALSE)</f>
        <v>0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0</v>
      </c>
      <c r="BE23">
        <f t="shared" si="32"/>
        <v>8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1</v>
      </c>
    </row>
    <row r="24" spans="1:61">
      <c r="A24" t="str">
        <f>VLOOKUP(まとめ7!$A$1&amp;"dim7",Chords!$A$2:$D$188,3,FALSE)</f>
        <v>C♭</v>
      </c>
      <c r="B24">
        <f>VLOOKUP(A24,Note!$A$1:$B$26,2,FALSE)</f>
        <v>11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1</v>
      </c>
      <c r="G24">
        <f t="shared" si="22"/>
        <v>11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11</v>
      </c>
      <c r="M24" s="2">
        <f>VLOOKUP(ABS(L24-M21),Note!$E$1:$F$25,2,FALSE)</f>
        <v>0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1</v>
      </c>
      <c r="Z24" s="2">
        <f>VLOOKUP(ABS(V24-Z21),Note!$E$1:$F$25,2,FALSE)</f>
        <v>0</v>
      </c>
      <c r="AA24">
        <f t="shared" si="26"/>
        <v>11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11</v>
      </c>
      <c r="AG24" s="2">
        <f>VLOOKUP(ABS(AF24-AG21),Note!$E$1:$F$25,2,FALSE)</f>
        <v>0</v>
      </c>
      <c r="AH24" s="2">
        <f>VLOOKUP(ABS(AF24-AH21),Note!$E$1:$F$25,2,FALSE)</f>
        <v>1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0</v>
      </c>
      <c r="AT24" s="2">
        <f>VLOOKUP(ABS(AP24-AT21),Note!$E$1:$F$25,2,FALSE)</f>
        <v>0</v>
      </c>
      <c r="AU24">
        <f t="shared" si="30"/>
        <v>11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11</v>
      </c>
      <c r="BA24" s="2">
        <f>VLOOKUP(ABS(AZ24-BA21),Note!$E$1:$F$25,2,FALSE)</f>
        <v>1</v>
      </c>
      <c r="BB24" s="2">
        <f>VLOOKUP(ABS(AZ24-BB21),Note!$E$1:$F$25,2,FALSE)</f>
        <v>0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VLOOKUP(まとめ7!$A$1&amp;"dim7",Chords!$A$2:$D$188,4,FALSE)</f>
        <v>D</v>
      </c>
      <c r="B25">
        <f>VLOOKUP(A25,Note!$A$1:$B$26,2,FALSE)</f>
        <v>2</v>
      </c>
      <c r="C25" s="2">
        <f>VLOOKUP(ABS(B25-C21),Note!$E$1:$F$25,2,FALSE)</f>
        <v>0</v>
      </c>
      <c r="D25" s="2">
        <f>VLOOKUP(ABS(B25-D21),Note!$E$1:$F$25,2,FALSE)</f>
        <v>0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2</v>
      </c>
      <c r="H25" s="2">
        <f>VLOOKUP(ABS(G25-H21),Note!$E$1:$F$25,2,FALSE)</f>
        <v>1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2</v>
      </c>
      <c r="M25" s="2">
        <f>VLOOKUP(ABS(L25-M21),Note!$E$1:$F$25,2,FALSE)</f>
        <v>0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2</v>
      </c>
      <c r="R25" s="2">
        <f>VLOOKUP(ABS(Q25-R21),Note!$E$1:$F$25,2,FALSE)</f>
        <v>1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1</v>
      </c>
      <c r="V25">
        <f t="shared" si="25"/>
        <v>2</v>
      </c>
      <c r="W25" s="2">
        <f>VLOOKUP(ABS(V25-W21),Note!$E$1:$F$25,2,FALSE)</f>
        <v>0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0</v>
      </c>
      <c r="AA25">
        <f t="shared" si="26"/>
        <v>2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1</v>
      </c>
      <c r="AF25">
        <f t="shared" si="27"/>
        <v>2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0</v>
      </c>
      <c r="AK25">
        <f t="shared" si="28"/>
        <v>2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1</v>
      </c>
      <c r="AO25" s="2">
        <f>VLOOKUP(ABS(AK25-AO21),Note!$E$1:$F$25,2,FALSE)</f>
        <v>0</v>
      </c>
      <c r="AP25">
        <f t="shared" si="29"/>
        <v>2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0</v>
      </c>
      <c r="AT25" s="2">
        <f>VLOOKUP(ABS(AP25-AT21),Note!$E$1:$F$25,2,FALSE)</f>
        <v>0</v>
      </c>
      <c r="AU25">
        <f t="shared" si="30"/>
        <v>2</v>
      </c>
      <c r="AV25" s="2">
        <f>VLOOKUP(ABS(AU25-AV21),Note!$E$1:$F$25,2,FALSE)</f>
        <v>0</v>
      </c>
      <c r="AW25" s="2">
        <f>VLOOKUP(ABS(AU25-AW21),Note!$E$1:$F$25,2,FALSE)</f>
        <v>1</v>
      </c>
      <c r="AX25" s="2">
        <f>VLOOKUP(ABS(AU25-AX21),Note!$E$1:$F$25,2,FALSE)</f>
        <v>1</v>
      </c>
      <c r="AY25" s="2">
        <f>VLOOKUP(ABS(AU25-AY21),Note!$E$1:$F$25,2,FALSE)</f>
        <v>0</v>
      </c>
      <c r="AZ25">
        <f t="shared" si="31"/>
        <v>2</v>
      </c>
      <c r="BA25" s="2">
        <f>VLOOKUP(ABS(AZ25-BA21),Note!$E$1:$F$25,2,FALSE)</f>
        <v>0</v>
      </c>
      <c r="BB25" s="2">
        <f>VLOOKUP(ABS(AZ25-BB21),Note!$E$1:$F$25,2,FALSE)</f>
        <v>0</v>
      </c>
      <c r="BC25" s="2">
        <f>VLOOKUP(ABS(AZ25-BC21),Note!$E$1:$F$25,2,FALSE)</f>
        <v>0</v>
      </c>
      <c r="BD25" s="2">
        <f>VLOOKUP(ABS(AZ25-BD21),Note!$E$1:$F$25,2,FALSE)</f>
        <v>0</v>
      </c>
      <c r="BE25">
        <f t="shared" si="32"/>
        <v>2</v>
      </c>
      <c r="BF25" s="2">
        <f>VLOOKUP(ABS(BE25-BF21),Note!$E$1:$F$25,2,FALSE)</f>
        <v>0</v>
      </c>
      <c r="BG25" s="2">
        <f>VLOOKUP(ABS(BE25-BG21),Note!$E$1:$F$25,2,FALSE)</f>
        <v>1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5</v>
      </c>
      <c r="I27">
        <f>SUM(H22:H26,I22:I26,J22:J26,K22:K26)</f>
        <v>2</v>
      </c>
      <c r="N27">
        <f>SUM(M22:M26,N22:N26,O22:O26,P22:P26)</f>
        <v>4</v>
      </c>
      <c r="S27">
        <f>SUM(R22:R26,S22:S26,T22:T26,U22:U26)</f>
        <v>4</v>
      </c>
      <c r="X27">
        <f>SUM(W22:W26,X22:X26,Y22:Y26,Z22:Z26)</f>
        <v>3</v>
      </c>
      <c r="AC27">
        <f>SUM(AB22:AB26,AC22:AC26,AD22:AD26,AE22:AE26)</f>
        <v>2</v>
      </c>
      <c r="AH27">
        <f>SUM(AG22:AG26,AH22:AH26,AI22:AI26,AJ22:AJ26)</f>
        <v>5</v>
      </c>
      <c r="AM27">
        <f>SUM(AL22:AL26,AM22:AM26,AN22:AN26,AO22:AO26)</f>
        <v>4</v>
      </c>
      <c r="AR27">
        <f>SUM(AQ22:AQ26,AR22:AR26,AS22:AS26,AT22:AT26)</f>
        <v>4</v>
      </c>
      <c r="AW27">
        <f>SUM(AV22:AV26,AW22:AW26,AX22:AX26,AY22:AY26)</f>
        <v>4</v>
      </c>
      <c r="BB27">
        <f>SUM(BA22:BA26,BB22:BB26,BC22:BC26,BD22:BD26)</f>
        <v>3</v>
      </c>
      <c r="BG27">
        <f>SUM(BF22:BF26,BG22:BG26,BH22:BH26,BI22:BI26)</f>
        <v>2</v>
      </c>
    </row>
    <row r="28" spans="1:61">
      <c r="A28" s="1" t="str">
        <f>D36&amp;I36&amp;N36&amp;S36&amp;X36&amp;AC36&amp;AH36&amp;AM36&amp;AR36&amp;AW36&amp;BB36&amp;BG36</f>
        <v>432523524433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459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VLOOKUP(まとめ7!$A$1&amp;"dim7",Chords!$A$2:$D$188,2,FALSE)</f>
        <v>A♭</v>
      </c>
      <c r="B32">
        <f>VLOOKUP(A32,Note!$A$1:$B$26,2,FALSE)</f>
        <v>8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1</v>
      </c>
      <c r="F32" s="2">
        <f>VLOOKUP(ABS(B32-F30),Note!$E$1:$F$25,2,FALSE)</f>
        <v>0</v>
      </c>
      <c r="G32">
        <f t="shared" si="33"/>
        <v>8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0</v>
      </c>
      <c r="K32" s="2">
        <f>VLOOKUP(ABS(G32-K30),Note!$E$1:$F$25,2,FALSE)</f>
        <v>0</v>
      </c>
      <c r="L32">
        <f t="shared" si="34"/>
        <v>8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1</v>
      </c>
      <c r="P32" s="2">
        <f>VLOOKUP(ABS(L32-P30),Note!$E$1:$F$25,2,FALSE)</f>
        <v>0</v>
      </c>
      <c r="Q32">
        <f t="shared" si="35"/>
        <v>8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0</v>
      </c>
      <c r="U32" s="2">
        <f>VLOOKUP(ABS(Q32-U30),Note!$E$1:$F$25,2,FALSE)</f>
        <v>0</v>
      </c>
      <c r="V32">
        <f t="shared" si="36"/>
        <v>8</v>
      </c>
      <c r="W32" s="2">
        <f>VLOOKUP(ABS(V32-W30),Note!$E$1:$F$25,2,FALSE)</f>
        <v>0</v>
      </c>
      <c r="X32" s="2">
        <f>VLOOKUP(ABS(V32-X30),Note!$E$1:$F$25,2,FALSE)</f>
        <v>1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8</v>
      </c>
      <c r="AB32" s="2">
        <f>VLOOKUP(ABS(AA32-AB30),Note!$E$1:$F$25,2,FALSE)</f>
        <v>0</v>
      </c>
      <c r="AC32" s="2">
        <f>VLOOKUP(ABS(AA32-AC30),Note!$E$1:$F$25,2,FALSE)</f>
        <v>0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8</v>
      </c>
      <c r="AG32" s="2">
        <f>VLOOKUP(ABS(AF32-AG30),Note!$E$1:$F$25,2,FALSE)</f>
        <v>0</v>
      </c>
      <c r="AH32" s="2">
        <f>VLOOKUP(ABS(AF32-AH30),Note!$E$1:$F$25,2,FALSE)</f>
        <v>1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8</v>
      </c>
      <c r="AL32" s="2">
        <f>VLOOKUP(ABS(AK32-AL30),Note!$E$1:$F$25,2,FALSE)</f>
        <v>1</v>
      </c>
      <c r="AM32" s="2">
        <f>VLOOKUP(ABS(AK32-AM30),Note!$E$1:$F$25,2,FALSE)</f>
        <v>0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8</v>
      </c>
      <c r="AQ32" s="2">
        <f>VLOOKUP(ABS(AP32-AQ30),Note!$E$1:$F$25,2,FALSE)</f>
        <v>0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8</v>
      </c>
      <c r="AV32" s="2">
        <f>VLOOKUP(ABS(AU32-AV30),Note!$E$1:$F$25,2,FALSE)</f>
        <v>1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1</v>
      </c>
      <c r="AZ32">
        <f t="shared" si="42"/>
        <v>8</v>
      </c>
      <c r="BA32" s="2">
        <f>VLOOKUP(ABS(AZ32-BA30),Note!$E$1:$F$25,2,FALSE)</f>
        <v>0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0</v>
      </c>
      <c r="BE32">
        <f t="shared" si="43"/>
        <v>8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1</v>
      </c>
    </row>
    <row r="33" spans="1:61">
      <c r="A33" t="str">
        <f>VLOOKUP(まとめ7!$A$1&amp;"dim7",Chords!$A$2:$D$188,3,FALSE)</f>
        <v>C♭</v>
      </c>
      <c r="B33">
        <f>VLOOKUP(A33,Note!$A$1:$B$26,2,FALSE)</f>
        <v>11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1</v>
      </c>
      <c r="G33">
        <f t="shared" si="33"/>
        <v>11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11</v>
      </c>
      <c r="M33" s="2">
        <f>VLOOKUP(ABS(L33-M30),Note!$E$1:$F$25,2,FALSE)</f>
        <v>0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1</v>
      </c>
      <c r="U33" s="2">
        <f>VLOOKUP(ABS(Q33-U30),Note!$E$1:$F$25,2,FALSE)</f>
        <v>0</v>
      </c>
      <c r="V33">
        <f t="shared" si="36"/>
        <v>11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0</v>
      </c>
      <c r="AA33">
        <f t="shared" si="37"/>
        <v>11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11</v>
      </c>
      <c r="AL33" s="2">
        <f>VLOOKUP(ABS(AK33-AL30),Note!$E$1:$F$25,2,FALSE)</f>
        <v>0</v>
      </c>
      <c r="AM33" s="2">
        <f>VLOOKUP(ABS(AK33-AM30),Note!$E$1:$F$25,2,FALSE)</f>
        <v>1</v>
      </c>
      <c r="AN33" s="2">
        <f>VLOOKUP(ABS(AK33-AN30),Note!$E$1:$F$25,2,FALSE)</f>
        <v>0</v>
      </c>
      <c r="AO33" s="2">
        <f>VLOOKUP(ABS(AK33-AO30),Note!$E$1:$F$25,2,FALSE)</f>
        <v>0</v>
      </c>
      <c r="AP33">
        <f t="shared" si="40"/>
        <v>11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11</v>
      </c>
      <c r="BA33" s="2">
        <f>VLOOKUP(ABS(AZ33-BA30),Note!$E$1:$F$25,2,FALSE)</f>
        <v>1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11</v>
      </c>
      <c r="BF33" s="2">
        <f>VLOOKUP(ABS(BE33-BF30),Note!$E$1:$F$25,2,FALSE)</f>
        <v>0</v>
      </c>
      <c r="BG33" s="2">
        <f>VLOOKUP(ABS(BE33-BG30),Note!$E$1:$F$25,2,FALSE)</f>
        <v>0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VLOOKUP(まとめ7!$A$1&amp;"dim7",Chords!$A$2:$D$188,4,FALSE)</f>
        <v>D</v>
      </c>
      <c r="B34">
        <f>VLOOKUP(A34,Note!$A$1:$B$26,2,FALSE)</f>
        <v>2</v>
      </c>
      <c r="C34" s="2">
        <f>VLOOKUP(ABS(B34-C30),Note!$E$1:$F$25,2,FALSE)</f>
        <v>0</v>
      </c>
      <c r="D34" s="2">
        <f>VLOOKUP(ABS(B34-D30),Note!$E$1:$F$25,2,FALSE)</f>
        <v>1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2</v>
      </c>
      <c r="H34" s="2">
        <f>VLOOKUP(ABS(G34-H30),Note!$E$1:$F$25,2,FALSE)</f>
        <v>1</v>
      </c>
      <c r="I34" s="2">
        <f>VLOOKUP(ABS(G34-I30),Note!$E$1:$F$25,2,FALSE)</f>
        <v>0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2</v>
      </c>
      <c r="M34" s="2">
        <f>VLOOKUP(ABS(L34-M30),Note!$E$1:$F$25,2,FALSE)</f>
        <v>0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2</v>
      </c>
      <c r="R34" s="2">
        <f>VLOOKUP(ABS(Q34-R30),Note!$E$1:$F$25,2,FALSE)</f>
        <v>1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1</v>
      </c>
      <c r="V34">
        <f t="shared" si="36"/>
        <v>2</v>
      </c>
      <c r="W34" s="2">
        <f>VLOOKUP(ABS(V34-W30),Note!$E$1:$F$25,2,FALSE)</f>
        <v>0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0</v>
      </c>
      <c r="AA34">
        <f t="shared" si="37"/>
        <v>2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1</v>
      </c>
      <c r="AF34">
        <f t="shared" si="38"/>
        <v>2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1</v>
      </c>
      <c r="AJ34" s="2">
        <f>VLOOKUP(ABS(AF34-AJ30),Note!$E$1:$F$25,2,FALSE)</f>
        <v>0</v>
      </c>
      <c r="AK34">
        <f t="shared" si="39"/>
        <v>2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0</v>
      </c>
      <c r="AO34" s="2">
        <f>VLOOKUP(ABS(AK34-AO30),Note!$E$1:$F$25,2,FALSE)</f>
        <v>0</v>
      </c>
      <c r="AP34">
        <f t="shared" si="40"/>
        <v>2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1</v>
      </c>
      <c r="AT34" s="2">
        <f>VLOOKUP(ABS(AP34-AT30),Note!$E$1:$F$25,2,FALSE)</f>
        <v>0</v>
      </c>
      <c r="AU34">
        <f t="shared" si="41"/>
        <v>2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0</v>
      </c>
      <c r="AY34" s="2">
        <f>VLOOKUP(ABS(AU34-AY30),Note!$E$1:$F$25,2,FALSE)</f>
        <v>0</v>
      </c>
      <c r="AZ34">
        <f t="shared" si="42"/>
        <v>2</v>
      </c>
      <c r="BA34" s="2">
        <f>VLOOKUP(ABS(AZ34-BA30),Note!$E$1:$F$25,2,FALSE)</f>
        <v>0</v>
      </c>
      <c r="BB34" s="2">
        <f>VLOOKUP(ABS(AZ34-BB30),Note!$E$1:$F$25,2,FALSE)</f>
        <v>1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2</v>
      </c>
      <c r="BF34" s="2">
        <f>VLOOKUP(ABS(BE34-BF30),Note!$E$1:$F$25,2,FALSE)</f>
        <v>0</v>
      </c>
      <c r="BG34" s="2">
        <f>VLOOKUP(ABS(BE34-BG30),Note!$E$1:$F$25,2,FALSE)</f>
        <v>0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4</v>
      </c>
      <c r="I36">
        <f>SUM(H31:H35,I31:I35,J31:J35,K31:K35)</f>
        <v>3</v>
      </c>
      <c r="N36">
        <f>SUM(M31:M35,N31:N35,O31:O35,P31:P35)</f>
        <v>2</v>
      </c>
      <c r="S36">
        <f>SUM(R31:R35,S31:S35,T31:T35,U31:U35)</f>
        <v>5</v>
      </c>
      <c r="X36">
        <f>SUM(W31:W35,X31:X35,Y31:Y35,Z31:Z35)</f>
        <v>2</v>
      </c>
      <c r="AC36">
        <f>SUM(AB31:AB35,AC31:AC35,AD31:AD35,AE31:AE35)</f>
        <v>3</v>
      </c>
      <c r="AH36">
        <f>SUM(AG31:AG35,AH31:AH35,AI31:AI35,AJ31:AJ35)</f>
        <v>5</v>
      </c>
      <c r="AM36">
        <f>SUM(AL31:AL35,AM31:AM35,AN31:AN35,AO31:AO35)</f>
        <v>2</v>
      </c>
      <c r="AR36">
        <f>SUM(AQ31:AQ35,AR31:AR35,AS31:AS35,AT31:AT35)</f>
        <v>4</v>
      </c>
      <c r="AW36">
        <f>SUM(AV31:AV35,AW31:AW35,AX31:AX35,AY31:AY35)</f>
        <v>4</v>
      </c>
      <c r="BB36">
        <f>SUM(BA31:BA35,BB31:BB35,BC31:BC35,BD31:BD35)</f>
        <v>3</v>
      </c>
      <c r="BG36">
        <f>SUM(BF31:BF35,BG31:BG35,BH31:BH35,BI31:BI35)</f>
        <v>3</v>
      </c>
    </row>
    <row r="37" spans="1:61">
      <c r="A37" s="1" t="str">
        <f>D45&amp;I45&amp;N45&amp;S45&amp;X45&amp;AC45&amp;AH45&amp;AM45&amp;AR45&amp;AW45&amp;BB45&amp;BG45</f>
        <v>532532533441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460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VLOOKUP(まとめ7!$A$1&amp;"dim7",Chords!$A$2:$D$188,2,FALSE)</f>
        <v>A♭</v>
      </c>
      <c r="B41">
        <f>VLOOKUP(A41,Note!$A$1:$B$26,2,FALSE)</f>
        <v>8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0</v>
      </c>
      <c r="G41">
        <f t="shared" si="44"/>
        <v>8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1</v>
      </c>
      <c r="K41" s="2">
        <f>VLOOKUP(ABS(G41-K39),Note!$E$1:$F$25,2,FALSE)</f>
        <v>0</v>
      </c>
      <c r="L41">
        <f t="shared" si="45"/>
        <v>8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0</v>
      </c>
      <c r="P41" s="2">
        <f>VLOOKUP(ABS(L41-P39),Note!$E$1:$F$25,2,FALSE)</f>
        <v>0</v>
      </c>
      <c r="Q41">
        <f t="shared" si="46"/>
        <v>8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1</v>
      </c>
      <c r="U41" s="2">
        <f>VLOOKUP(ABS(Q41-U39),Note!$E$1:$F$25,2,FALSE)</f>
        <v>0</v>
      </c>
      <c r="V41">
        <f t="shared" si="47"/>
        <v>8</v>
      </c>
      <c r="W41" s="2">
        <f>VLOOKUP(ABS(V41-W39),Note!$E$1:$F$25,2,FALSE)</f>
        <v>0</v>
      </c>
      <c r="X41" s="2">
        <f>VLOOKUP(ABS(V41-X39),Note!$E$1:$F$25,2,FALSE)</f>
        <v>1</v>
      </c>
      <c r="Y41" s="2">
        <f>VLOOKUP(ABS(V41-Y39),Note!$E$1:$F$25,2,FALSE)</f>
        <v>0</v>
      </c>
      <c r="Z41" s="2">
        <f>VLOOKUP(ABS(V41-Z39),Note!$E$1:$F$25,2,FALSE)</f>
        <v>0</v>
      </c>
      <c r="AA41">
        <f t="shared" si="48"/>
        <v>8</v>
      </c>
      <c r="AB41" s="2">
        <f>VLOOKUP(ABS(AA41-AB39),Note!$E$1:$F$25,2,FALSE)</f>
        <v>0</v>
      </c>
      <c r="AC41" s="2">
        <f>VLOOKUP(ABS(AA41-AC39),Note!$E$1:$F$25,2,FALSE)</f>
        <v>0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8</v>
      </c>
      <c r="AG41" s="2">
        <f>VLOOKUP(ABS(AF41-AG39),Note!$E$1:$F$25,2,FALSE)</f>
        <v>0</v>
      </c>
      <c r="AH41" s="2">
        <f>VLOOKUP(ABS(AF41-AH39),Note!$E$1:$F$25,2,FALSE)</f>
        <v>1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8</v>
      </c>
      <c r="AL41" s="2">
        <f>VLOOKUP(ABS(AK41-AL39),Note!$E$1:$F$25,2,FALSE)</f>
        <v>1</v>
      </c>
      <c r="AM41" s="2">
        <f>VLOOKUP(ABS(AK41-AM39),Note!$E$1:$F$25,2,FALSE)</f>
        <v>0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8</v>
      </c>
      <c r="AQ41" s="2">
        <f>VLOOKUP(ABS(AP41-AQ39),Note!$E$1:$F$25,2,FALSE)</f>
        <v>0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8</v>
      </c>
      <c r="AV41" s="2">
        <f>VLOOKUP(ABS(AU41-AV39),Note!$E$1:$F$25,2,FALSE)</f>
        <v>1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1</v>
      </c>
      <c r="AZ41">
        <f t="shared" si="53"/>
        <v>8</v>
      </c>
      <c r="BA41" s="2">
        <f>VLOOKUP(ABS(AZ41-BA39),Note!$E$1:$F$25,2,FALSE)</f>
        <v>0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0</v>
      </c>
      <c r="BE41">
        <f t="shared" si="54"/>
        <v>8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1</v>
      </c>
    </row>
    <row r="42" spans="1:61">
      <c r="A42" t="str">
        <f>VLOOKUP(まとめ7!$A$1&amp;"dim7",Chords!$A$2:$D$188,3,FALSE)</f>
        <v>C♭</v>
      </c>
      <c r="B42">
        <f>VLOOKUP(A42,Note!$A$1:$B$26,2,FALSE)</f>
        <v>11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1</v>
      </c>
      <c r="G42">
        <f t="shared" si="44"/>
        <v>11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11</v>
      </c>
      <c r="M42" s="2">
        <f>VLOOKUP(ABS(L42-M39),Note!$E$1:$F$25,2,FALSE)</f>
        <v>0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1</v>
      </c>
      <c r="Z42" s="2">
        <f>VLOOKUP(ABS(V42-Z39),Note!$E$1:$F$25,2,FALSE)</f>
        <v>0</v>
      </c>
      <c r="AA42">
        <f t="shared" si="48"/>
        <v>11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11</v>
      </c>
      <c r="AL42" s="2">
        <f>VLOOKUP(ABS(AK42-AL39),Note!$E$1:$F$25,2,FALSE)</f>
        <v>0</v>
      </c>
      <c r="AM42" s="2">
        <f>VLOOKUP(ABS(AK42-AM39),Note!$E$1:$F$25,2,FALSE)</f>
        <v>1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0</v>
      </c>
      <c r="AT42" s="2">
        <f>VLOOKUP(ABS(AP42-AT39),Note!$E$1:$F$25,2,FALSE)</f>
        <v>0</v>
      </c>
      <c r="AU42">
        <f t="shared" si="52"/>
        <v>11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11</v>
      </c>
      <c r="BA42" s="2">
        <f>VLOOKUP(ABS(AZ42-BA39),Note!$E$1:$F$25,2,FALSE)</f>
        <v>1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11</v>
      </c>
      <c r="BF42" s="2">
        <f>VLOOKUP(ABS(BE42-BF39),Note!$E$1:$F$25,2,FALSE)</f>
        <v>0</v>
      </c>
      <c r="BG42" s="2">
        <f>VLOOKUP(ABS(BE42-BG39),Note!$E$1:$F$25,2,FALSE)</f>
        <v>0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VLOOKUP(まとめ7!$A$1&amp;"dim7",Chords!$A$2:$D$188,4,FALSE)</f>
        <v>D</v>
      </c>
      <c r="B43">
        <f>VLOOKUP(A43,Note!$A$1:$B$26,2,FALSE)</f>
        <v>2</v>
      </c>
      <c r="C43" s="2">
        <f>VLOOKUP(ABS(B43-C39),Note!$E$1:$F$25,2,FALSE)</f>
        <v>0</v>
      </c>
      <c r="D43" s="2">
        <f>VLOOKUP(ABS(B43-D39),Note!$E$1:$F$25,2,FALSE)</f>
        <v>1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2</v>
      </c>
      <c r="H43" s="2">
        <f>VLOOKUP(ABS(G43-H39),Note!$E$1:$F$25,2,FALSE)</f>
        <v>1</v>
      </c>
      <c r="I43" s="2">
        <f>VLOOKUP(ABS(G43-I39),Note!$E$1:$F$25,2,FALSE)</f>
        <v>0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2</v>
      </c>
      <c r="M43" s="2">
        <f>VLOOKUP(ABS(L43-M39),Note!$E$1:$F$25,2,FALSE)</f>
        <v>0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2</v>
      </c>
      <c r="R43" s="2">
        <f>VLOOKUP(ABS(Q43-R39),Note!$E$1:$F$25,2,FALSE)</f>
        <v>1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1</v>
      </c>
      <c r="V43">
        <f t="shared" si="47"/>
        <v>2</v>
      </c>
      <c r="W43" s="2">
        <f>VLOOKUP(ABS(V43-W39),Note!$E$1:$F$25,2,FALSE)</f>
        <v>0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0</v>
      </c>
      <c r="AA43">
        <f t="shared" si="48"/>
        <v>2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1</v>
      </c>
      <c r="AF43">
        <f t="shared" si="49"/>
        <v>2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0</v>
      </c>
      <c r="AK43">
        <f t="shared" si="50"/>
        <v>2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1</v>
      </c>
      <c r="AO43" s="2">
        <f>VLOOKUP(ABS(AK43-AO39),Note!$E$1:$F$25,2,FALSE)</f>
        <v>0</v>
      </c>
      <c r="AP43">
        <f t="shared" si="51"/>
        <v>2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0</v>
      </c>
      <c r="AT43" s="2">
        <f>VLOOKUP(ABS(AP43-AT39),Note!$E$1:$F$25,2,FALSE)</f>
        <v>0</v>
      </c>
      <c r="AU43">
        <f t="shared" si="52"/>
        <v>2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1</v>
      </c>
      <c r="AY43" s="2">
        <f>VLOOKUP(ABS(AU43-AY39),Note!$E$1:$F$25,2,FALSE)</f>
        <v>0</v>
      </c>
      <c r="AZ43">
        <f t="shared" si="53"/>
        <v>2</v>
      </c>
      <c r="BA43" s="2">
        <f>VLOOKUP(ABS(AZ43-BA39),Note!$E$1:$F$25,2,FALSE)</f>
        <v>0</v>
      </c>
      <c r="BB43" s="2">
        <f>VLOOKUP(ABS(AZ43-BB39),Note!$E$1:$F$25,2,FALSE)</f>
        <v>1</v>
      </c>
      <c r="BC43" s="2">
        <f>VLOOKUP(ABS(AZ43-BC39),Note!$E$1:$F$25,2,FALSE)</f>
        <v>0</v>
      </c>
      <c r="BD43" s="2">
        <f>VLOOKUP(ABS(AZ43-BD39),Note!$E$1:$F$25,2,FALSE)</f>
        <v>0</v>
      </c>
      <c r="BE43">
        <f t="shared" si="54"/>
        <v>2</v>
      </c>
      <c r="BF43" s="2">
        <f>VLOOKUP(ABS(BE43-BF39),Note!$E$1:$F$25,2,FALSE)</f>
        <v>0</v>
      </c>
      <c r="BG43" s="2">
        <f>VLOOKUP(ABS(BE43-BG39),Note!$E$1:$F$25,2,FALSE)</f>
        <v>0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5</v>
      </c>
      <c r="I45">
        <f>SUM(H40:H44,I40:I44,J40:J44,K40:K44)</f>
        <v>3</v>
      </c>
      <c r="N45">
        <f>SUM(M40:M44,N40:N44,O40:O44,P40:P44)</f>
        <v>2</v>
      </c>
      <c r="S45">
        <f>SUM(R40:R44,S40:S44,T40:T44,U40:U44)</f>
        <v>5</v>
      </c>
      <c r="X45">
        <f>SUM(W40:W44,X40:X44,Y40:Y44,Z40:Z44)</f>
        <v>3</v>
      </c>
      <c r="AC45">
        <f>SUM(AB40:AB44,AC40:AC44,AD40:AD44,AE40:AE44)</f>
        <v>2</v>
      </c>
      <c r="AH45">
        <f>SUM(AG40:AG44,AH40:AH44,AI40:AI44,AJ40:AJ44)</f>
        <v>5</v>
      </c>
      <c r="AM45">
        <f>SUM(AL40:AL44,AM40:AM44,AN40:AN44,AO40:AO44)</f>
        <v>3</v>
      </c>
      <c r="AR45">
        <f>SUM(AQ40:AQ44,AR40:AR44,AS40:AS44,AT40:AT44)</f>
        <v>3</v>
      </c>
      <c r="AW45">
        <f>SUM(AV40:AV44,AW40:AW44,AX40:AX44,AY40:AY44)</f>
        <v>4</v>
      </c>
      <c r="BB45">
        <f>SUM(BA40:BA44,BB40:BB44,BC40:BC44,BD40:BD44)</f>
        <v>4</v>
      </c>
      <c r="BG45">
        <f>SUM(BF40:BF44,BG40:BG44,BH40:BH44,BI40:BI44)</f>
        <v>1</v>
      </c>
    </row>
    <row r="46" spans="1:61">
      <c r="A46" s="1" t="str">
        <f>D54&amp;I54&amp;N54&amp;S54&amp;X54&amp;AC54&amp;AH54&amp;AM54&amp;AR54&amp;AW54&amp;BB54&amp;BG54</f>
        <v>541／／／／／／／／／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461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VLOOKUP(まとめ7!$A$1&amp;"dim7",Chords!$A$2:$D$188,2,FALSE)</f>
        <v>A♭</v>
      </c>
      <c r="B50">
        <f>VLOOKUP(A50,Note!$A$1:$B$26,2,FALSE)</f>
        <v>8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1</v>
      </c>
      <c r="G50">
        <f t="shared" si="55"/>
        <v>8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1</v>
      </c>
      <c r="K50" s="2">
        <f>VLOOKUP(ABS(G50-K48),Note!$E$1:$F$25,2,FALSE)</f>
        <v>0</v>
      </c>
      <c r="L50">
        <f t="shared" si="56"/>
        <v>8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0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VLOOKUP(まとめ7!$A$1&amp;"dim7",Chords!$A$2:$D$188,3,FALSE)</f>
        <v>C♭</v>
      </c>
      <c r="B51">
        <f>VLOOKUP(A51,Note!$A$1:$B$26,2,FALSE)</f>
        <v>11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1</v>
      </c>
      <c r="L51">
        <f t="shared" si="56"/>
        <v>11</v>
      </c>
      <c r="M51" s="2">
        <f>VLOOKUP(ABS(L51-M48),Note!$E$1:$F$25,2,FALSE)</f>
        <v>0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VLOOKUP(まとめ7!$A$1&amp;"dim7",Chords!$A$2:$D$188,4,FALSE)</f>
        <v>D</v>
      </c>
      <c r="B52">
        <f>VLOOKUP(A52,Note!$A$1:$B$26,2,FALSE)</f>
        <v>2</v>
      </c>
      <c r="C52" s="2">
        <f>VLOOKUP(ABS(B52-C48),Note!$E$1:$F$25,2,FALSE)</f>
        <v>0</v>
      </c>
      <c r="D52" s="2">
        <f>VLOOKUP(ABS(B52-D48),Note!$E$1:$F$25,2,FALSE)</f>
        <v>1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2</v>
      </c>
      <c r="H52" s="2">
        <f>VLOOKUP(ABS(G52-H48),Note!$E$1:$F$25,2,FALSE)</f>
        <v>1</v>
      </c>
      <c r="I52" s="2">
        <f>VLOOKUP(ABS(G52-I48),Note!$E$1:$F$25,2,FALSE)</f>
        <v>0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2</v>
      </c>
      <c r="M52" s="2">
        <f>VLOOKUP(ABS(L52-M48),Note!$E$1:$F$25,2,FALSE)</f>
        <v>0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5</v>
      </c>
      <c r="I54">
        <f>SUM(H49:H53,I49:I53,J49:J53,K49:K53)</f>
        <v>4</v>
      </c>
      <c r="N54">
        <f>SUM(M49:M53,N49:N53,O49:O53,P49:P53)</f>
        <v>1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424433425343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462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VLOOKUP(まとめ7!$A$1&amp;"dim7",Chords!$A$2:$D$188,2,FALSE)</f>
        <v>A♭</v>
      </c>
      <c r="B59">
        <f>VLOOKUP(A59,Note!$A$1:$B$26,2,FALSE)</f>
        <v>8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0</v>
      </c>
      <c r="F59" s="2">
        <f>VLOOKUP(ABS(B59-F57),Note!$E$1:$F$25,2,FALSE)</f>
        <v>0</v>
      </c>
      <c r="G59">
        <f t="shared" si="57"/>
        <v>8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1</v>
      </c>
      <c r="K59" s="2">
        <f>VLOOKUP(ABS(G59-K57),Note!$E$1:$F$25,2,FALSE)</f>
        <v>0</v>
      </c>
      <c r="L59">
        <f t="shared" si="58"/>
        <v>8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0</v>
      </c>
      <c r="P59" s="2">
        <f>VLOOKUP(ABS(L59-P57),Note!$E$1:$F$25,2,FALSE)</f>
        <v>0</v>
      </c>
      <c r="Q59">
        <f t="shared" si="59"/>
        <v>8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8</v>
      </c>
      <c r="W59" s="2">
        <f>VLOOKUP(ABS(V59-W57),Note!$E$1:$F$25,2,FALSE)</f>
        <v>0</v>
      </c>
      <c r="X59" s="2">
        <f>VLOOKUP(ABS(V59-X57),Note!$E$1:$F$25,2,FALSE)</f>
        <v>0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8</v>
      </c>
      <c r="AB59" s="2">
        <f>VLOOKUP(ABS(AA59-AB57),Note!$E$1:$F$25,2,FALSE)</f>
        <v>0</v>
      </c>
      <c r="AC59" s="2">
        <f>VLOOKUP(ABS(AA59-AC57),Note!$E$1:$F$25,2,FALSE)</f>
        <v>1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8</v>
      </c>
      <c r="AG59" s="2">
        <f>VLOOKUP(ABS(AF59-AG57),Note!$E$1:$F$25,2,FALSE)</f>
        <v>0</v>
      </c>
      <c r="AH59" s="2">
        <f>VLOOKUP(ABS(AF59-AH57),Note!$E$1:$F$25,2,FALSE)</f>
        <v>0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8</v>
      </c>
      <c r="AL59" s="2">
        <f>VLOOKUP(ABS(AK59-AL57),Note!$E$1:$F$25,2,FALSE)</f>
        <v>1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8</v>
      </c>
      <c r="AQ59" s="2">
        <f>VLOOKUP(ABS(AP59-AQ57),Note!$E$1:$F$25,2,FALSE)</f>
        <v>0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8</v>
      </c>
      <c r="AV59" s="2">
        <f>VLOOKUP(ABS(AU59-AV57),Note!$E$1:$F$25,2,FALSE)</f>
        <v>1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1</v>
      </c>
      <c r="AZ59">
        <f t="shared" si="66"/>
        <v>8</v>
      </c>
      <c r="BA59" s="2">
        <f>VLOOKUP(ABS(AZ59-BA57),Note!$E$1:$F$25,2,FALSE)</f>
        <v>0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0</v>
      </c>
      <c r="BE59">
        <f t="shared" si="67"/>
        <v>8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1</v>
      </c>
      <c r="BI59" s="2">
        <f>VLOOKUP(ABS(BE59-BI57),Note!$E$1:$F$25,2,FALSE)</f>
        <v>1</v>
      </c>
    </row>
    <row r="60" spans="1:61">
      <c r="A60" t="str">
        <f>VLOOKUP(まとめ7!$A$1&amp;"dim7",Chords!$A$2:$D$188,3,FALSE)</f>
        <v>C♭</v>
      </c>
      <c r="B60">
        <f>VLOOKUP(A60,Note!$A$1:$B$26,2,FALSE)</f>
        <v>11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1</v>
      </c>
      <c r="G60">
        <f t="shared" si="57"/>
        <v>11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11</v>
      </c>
      <c r="M60" s="2">
        <f>VLOOKUP(ABS(L60-M57),Note!$E$1:$F$25,2,FALSE)</f>
        <v>0</v>
      </c>
      <c r="N60" s="2">
        <f>VLOOKUP(ABS(L60-N57),Note!$E$1:$F$25,2,FALSE)</f>
        <v>0</v>
      </c>
      <c r="O60" s="2">
        <f>VLOOKUP(ABS(L60-O57),Note!$E$1:$F$25,2,FALSE)</f>
        <v>1</v>
      </c>
      <c r="P60" s="2">
        <f>VLOOKUP(ABS(L60-P57),Note!$E$1:$F$25,2,FALSE)</f>
        <v>1</v>
      </c>
      <c r="Q60">
        <f t="shared" si="59"/>
        <v>11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0</v>
      </c>
      <c r="AA60">
        <f t="shared" si="61"/>
        <v>11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11</v>
      </c>
      <c r="AG60" s="2">
        <f>VLOOKUP(ABS(AF60-AG57),Note!$E$1:$F$25,2,FALSE)</f>
        <v>0</v>
      </c>
      <c r="AH60" s="2">
        <f>VLOOKUP(ABS(AF60-AH57),Note!$E$1:$F$25,2,FALSE)</f>
        <v>1</v>
      </c>
      <c r="AI60" s="2">
        <f>VLOOKUP(ABS(AF60-AI57),Note!$E$1:$F$25,2,FALSE)</f>
        <v>0</v>
      </c>
      <c r="AJ60" s="2">
        <f>VLOOKUP(ABS(AF60-AJ57),Note!$E$1:$F$25,2,FALSE)</f>
        <v>0</v>
      </c>
      <c r="AK60">
        <f t="shared" si="63"/>
        <v>11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11</v>
      </c>
      <c r="BA60" s="2">
        <f>VLOOKUP(ABS(AZ60-BA57),Note!$E$1:$F$25,2,FALSE)</f>
        <v>1</v>
      </c>
      <c r="BB60" s="2">
        <f>VLOOKUP(ABS(AZ60-BB57),Note!$E$1:$F$25,2,FALSE)</f>
        <v>0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VLOOKUP(まとめ7!$A$1&amp;"dim7",Chords!$A$2:$D$188,4,FALSE)</f>
        <v>D</v>
      </c>
      <c r="B61">
        <f>VLOOKUP(A61,Note!$A$1:$B$26,2,FALSE)</f>
        <v>2</v>
      </c>
      <c r="C61" s="2">
        <f>VLOOKUP(ABS(B61-C57),Note!$E$1:$F$25,2,FALSE)</f>
        <v>0</v>
      </c>
      <c r="D61" s="2">
        <f>VLOOKUP(ABS(B61-D57),Note!$E$1:$F$25,2,FALSE)</f>
        <v>0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2</v>
      </c>
      <c r="H61" s="2">
        <f>VLOOKUP(ABS(G61-H57),Note!$E$1:$F$25,2,FALSE)</f>
        <v>1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2</v>
      </c>
      <c r="M61" s="2">
        <f>VLOOKUP(ABS(L61-M57),Note!$E$1:$F$25,2,FALSE)</f>
        <v>0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2</v>
      </c>
      <c r="R61" s="2">
        <f>VLOOKUP(ABS(Q61-R57),Note!$E$1:$F$25,2,FALSE)</f>
        <v>1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1</v>
      </c>
      <c r="V61">
        <f t="shared" si="60"/>
        <v>2</v>
      </c>
      <c r="W61" s="2">
        <f>VLOOKUP(ABS(V61-W57),Note!$E$1:$F$25,2,FALSE)</f>
        <v>0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0</v>
      </c>
      <c r="AA61">
        <f t="shared" si="61"/>
        <v>2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1</v>
      </c>
      <c r="AE61" s="2">
        <f>VLOOKUP(ABS(AA61-AE57),Note!$E$1:$F$25,2,FALSE)</f>
        <v>1</v>
      </c>
      <c r="AF61">
        <f t="shared" si="62"/>
        <v>2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0</v>
      </c>
      <c r="AJ61" s="2">
        <f>VLOOKUP(ABS(AF61-AJ57),Note!$E$1:$F$25,2,FALSE)</f>
        <v>0</v>
      </c>
      <c r="AK61">
        <f t="shared" si="63"/>
        <v>2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1</v>
      </c>
      <c r="AO61" s="2">
        <f>VLOOKUP(ABS(AK61-AO57),Note!$E$1:$F$25,2,FALSE)</f>
        <v>0</v>
      </c>
      <c r="AP61">
        <f t="shared" si="64"/>
        <v>2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0</v>
      </c>
      <c r="AT61" s="2">
        <f>VLOOKUP(ABS(AP61-AT57),Note!$E$1:$F$25,2,FALSE)</f>
        <v>0</v>
      </c>
      <c r="AU61">
        <f t="shared" si="65"/>
        <v>2</v>
      </c>
      <c r="AV61" s="2">
        <f>VLOOKUP(ABS(AU61-AV57),Note!$E$1:$F$25,2,FALSE)</f>
        <v>0</v>
      </c>
      <c r="AW61" s="2">
        <f>VLOOKUP(ABS(AU61-AW57),Note!$E$1:$F$25,2,FALSE)</f>
        <v>1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2</v>
      </c>
      <c r="BA61" s="2">
        <f>VLOOKUP(ABS(AZ61-BA57),Note!$E$1:$F$25,2,FALSE)</f>
        <v>0</v>
      </c>
      <c r="BB61" s="2">
        <f>VLOOKUP(ABS(AZ61-BB57),Note!$E$1:$F$25,2,FALSE)</f>
        <v>0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2</v>
      </c>
      <c r="BF61" s="2">
        <f>VLOOKUP(ABS(BE61-BF57),Note!$E$1:$F$25,2,FALSE)</f>
        <v>0</v>
      </c>
      <c r="BG61" s="2">
        <f>VLOOKUP(ABS(BE61-BG57),Note!$E$1:$F$25,2,FALSE)</f>
        <v>1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4</v>
      </c>
      <c r="I63">
        <f>SUM(H58:H62,I58:I62,J58:J62,K58:K62)</f>
        <v>2</v>
      </c>
      <c r="N63">
        <f>SUM(M58:M62,N58:N62,O58:O62,P58:P62)</f>
        <v>4</v>
      </c>
      <c r="S63">
        <f>SUM(R58:R62,S58:S62,T58:T62,U58:U62)</f>
        <v>4</v>
      </c>
      <c r="X63">
        <f>SUM(W58:W62,X58:X62,Y58:Y62,Z58:Z62)</f>
        <v>3</v>
      </c>
      <c r="AC63">
        <f>SUM(AB58:AB62,AC58:AC62,AD58:AD62,AE58:AE62)</f>
        <v>3</v>
      </c>
      <c r="AH63">
        <f>SUM(AG58:AG62,AH58:AH62,AI58:AI62,AJ58:AJ62)</f>
        <v>4</v>
      </c>
      <c r="AM63">
        <f>SUM(AL58:AL62,AM58:AM62,AN58:AN62,AO58:AO62)</f>
        <v>2</v>
      </c>
      <c r="AR63">
        <f>SUM(AQ58:AQ62,AR58:AR62,AS58:AS62,AT58:AT62)</f>
        <v>5</v>
      </c>
      <c r="AW63">
        <f>SUM(AV58:AV62,AW58:AW62,AX58:AX62,AY58:AY62)</f>
        <v>3</v>
      </c>
      <c r="BB63">
        <f>SUM(BA58:BA62,BB58:BB62,BC58:BC62,BD58:BD62)</f>
        <v>4</v>
      </c>
      <c r="BG63">
        <f>SUM(BF58:BF62,BG58:BG62,BH58:BH62,BI58:BI62)</f>
        <v>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P33"/>
  <sheetViews>
    <sheetView workbookViewId="0">
      <selection activeCell="O16" sqref="O16"/>
    </sheetView>
  </sheetViews>
  <sheetFormatPr defaultColWidth="9" defaultRowHeight="19.5"/>
  <cols>
    <col min="1" max="10" width="4.77777777777778" customWidth="1"/>
  </cols>
  <sheetData>
    <row r="1" ht="20.25" customHeight="1" spans="1:9">
      <c r="A1" t="s">
        <v>2</v>
      </c>
      <c r="B1">
        <v>0</v>
      </c>
      <c r="E1">
        <v>0</v>
      </c>
      <c r="F1">
        <v>0</v>
      </c>
      <c r="I1" t="s">
        <v>2</v>
      </c>
    </row>
    <row r="2" ht="20.25" customHeight="1" spans="1:9">
      <c r="A2" t="s">
        <v>30</v>
      </c>
      <c r="B2">
        <v>1</v>
      </c>
      <c r="E2">
        <v>1</v>
      </c>
      <c r="F2">
        <v>1</v>
      </c>
      <c r="I2" t="s">
        <v>30</v>
      </c>
    </row>
    <row r="3" ht="20.25" customHeight="1" spans="1:9">
      <c r="A3" t="s">
        <v>31</v>
      </c>
      <c r="B3">
        <v>1</v>
      </c>
      <c r="E3">
        <v>2</v>
      </c>
      <c r="F3">
        <v>0</v>
      </c>
      <c r="I3" t="s">
        <v>31</v>
      </c>
    </row>
    <row r="4" ht="20.25" customHeight="1" spans="1:9">
      <c r="A4" t="s">
        <v>32</v>
      </c>
      <c r="B4">
        <v>2</v>
      </c>
      <c r="E4">
        <v>3</v>
      </c>
      <c r="F4">
        <v>0</v>
      </c>
      <c r="I4" t="s">
        <v>4</v>
      </c>
    </row>
    <row r="5" ht="20.25" customHeight="1" spans="1:9">
      <c r="A5" t="s">
        <v>4</v>
      </c>
      <c r="B5">
        <v>2</v>
      </c>
      <c r="E5">
        <v>4</v>
      </c>
      <c r="F5">
        <v>0</v>
      </c>
      <c r="I5" t="s">
        <v>33</v>
      </c>
    </row>
    <row r="6" ht="20.25" customHeight="1" spans="1:9">
      <c r="A6" t="s">
        <v>33</v>
      </c>
      <c r="B6">
        <v>3</v>
      </c>
      <c r="E6">
        <v>5</v>
      </c>
      <c r="F6">
        <v>0</v>
      </c>
      <c r="I6" t="s">
        <v>34</v>
      </c>
    </row>
    <row r="7" ht="20.25" customHeight="1" spans="1:9">
      <c r="A7" t="s">
        <v>34</v>
      </c>
      <c r="B7">
        <v>3</v>
      </c>
      <c r="E7">
        <v>6</v>
      </c>
      <c r="F7">
        <v>0</v>
      </c>
      <c r="I7" t="s">
        <v>6</v>
      </c>
    </row>
    <row r="8" ht="20.25" customHeight="1" spans="1:9">
      <c r="A8" t="s">
        <v>35</v>
      </c>
      <c r="B8">
        <v>4</v>
      </c>
      <c r="E8">
        <v>7</v>
      </c>
      <c r="F8">
        <v>0</v>
      </c>
      <c r="I8" t="s">
        <v>0</v>
      </c>
    </row>
    <row r="9" ht="20.25" customHeight="1" spans="1:9">
      <c r="A9" t="s">
        <v>6</v>
      </c>
      <c r="B9">
        <v>4</v>
      </c>
      <c r="E9">
        <v>8</v>
      </c>
      <c r="F9">
        <v>0</v>
      </c>
      <c r="I9" t="s">
        <v>36</v>
      </c>
    </row>
    <row r="10" ht="20.25" customHeight="1" spans="1:9">
      <c r="A10" t="s">
        <v>37</v>
      </c>
      <c r="B10">
        <v>4</v>
      </c>
      <c r="E10">
        <v>9</v>
      </c>
      <c r="F10">
        <v>0</v>
      </c>
      <c r="I10" t="s">
        <v>38</v>
      </c>
    </row>
    <row r="11" ht="20.25" customHeight="1" spans="1:9">
      <c r="A11" t="s">
        <v>39</v>
      </c>
      <c r="B11">
        <v>5</v>
      </c>
      <c r="E11">
        <v>10</v>
      </c>
      <c r="F11">
        <v>0</v>
      </c>
      <c r="I11" t="s">
        <v>14</v>
      </c>
    </row>
    <row r="12" ht="20.25" customHeight="1" spans="1:9">
      <c r="A12" t="s">
        <v>0</v>
      </c>
      <c r="B12">
        <v>5</v>
      </c>
      <c r="E12">
        <v>11</v>
      </c>
      <c r="F12">
        <v>1</v>
      </c>
      <c r="I12" t="s">
        <v>40</v>
      </c>
    </row>
    <row r="13" ht="20.25" customHeight="1" spans="1:9">
      <c r="A13" t="s">
        <v>36</v>
      </c>
      <c r="B13">
        <v>6</v>
      </c>
      <c r="E13">
        <v>12</v>
      </c>
      <c r="F13">
        <v>0</v>
      </c>
      <c r="I13" t="s">
        <v>41</v>
      </c>
    </row>
    <row r="14" ht="20.25" customHeight="1" spans="1:9">
      <c r="A14" t="s">
        <v>38</v>
      </c>
      <c r="B14">
        <v>6</v>
      </c>
      <c r="E14">
        <v>13</v>
      </c>
      <c r="F14">
        <v>1</v>
      </c>
      <c r="I14" t="s">
        <v>16</v>
      </c>
    </row>
    <row r="15" ht="20.25" customHeight="1" spans="1:11">
      <c r="A15" t="s">
        <v>42</v>
      </c>
      <c r="B15">
        <v>7</v>
      </c>
      <c r="E15" s="11">
        <v>14</v>
      </c>
      <c r="F15">
        <v>0</v>
      </c>
      <c r="G15" s="12"/>
      <c r="H15" s="12"/>
      <c r="I15" t="s">
        <v>43</v>
      </c>
      <c r="J15" s="12"/>
      <c r="K15" s="12"/>
    </row>
    <row r="16" ht="20.25" customHeight="1" spans="1:11">
      <c r="A16" t="s">
        <v>14</v>
      </c>
      <c r="B16">
        <v>7</v>
      </c>
      <c r="E16" s="11">
        <v>15</v>
      </c>
      <c r="F16">
        <v>0</v>
      </c>
      <c r="G16" s="12"/>
      <c r="H16" s="12"/>
      <c r="I16" t="s">
        <v>17</v>
      </c>
      <c r="J16" s="12"/>
      <c r="K16" s="12"/>
    </row>
    <row r="17" ht="20.25" customHeight="1" spans="1:11">
      <c r="A17" t="s">
        <v>40</v>
      </c>
      <c r="B17">
        <v>8</v>
      </c>
      <c r="E17" s="11">
        <v>16</v>
      </c>
      <c r="F17">
        <v>0</v>
      </c>
      <c r="G17" s="12"/>
      <c r="H17" s="12"/>
      <c r="I17" t="s">
        <v>18</v>
      </c>
      <c r="J17" s="12"/>
      <c r="K17" s="12"/>
    </row>
    <row r="18" ht="20.25" customHeight="1" spans="1:11">
      <c r="A18" t="s">
        <v>41</v>
      </c>
      <c r="B18">
        <v>8</v>
      </c>
      <c r="E18" s="11">
        <v>17</v>
      </c>
      <c r="F18">
        <v>0</v>
      </c>
      <c r="G18" s="13"/>
      <c r="H18" s="13"/>
      <c r="J18" s="13"/>
      <c r="K18" s="13"/>
    </row>
    <row r="19" ht="20.25" customHeight="1" spans="1:6">
      <c r="A19" t="s">
        <v>44</v>
      </c>
      <c r="B19">
        <v>9</v>
      </c>
      <c r="E19" s="11">
        <v>18</v>
      </c>
      <c r="F19">
        <v>0</v>
      </c>
    </row>
    <row r="20" ht="20.25" customHeight="1" spans="1:6">
      <c r="A20" t="s">
        <v>16</v>
      </c>
      <c r="B20">
        <v>9</v>
      </c>
      <c r="E20" s="11">
        <v>19</v>
      </c>
      <c r="F20">
        <v>0</v>
      </c>
    </row>
    <row r="21" ht="20.25" customHeight="1" spans="1:12">
      <c r="A21" t="s">
        <v>43</v>
      </c>
      <c r="B21">
        <v>10</v>
      </c>
      <c r="D21" s="3"/>
      <c r="E21" s="11">
        <v>20</v>
      </c>
      <c r="F21">
        <v>0</v>
      </c>
      <c r="L21" s="3"/>
    </row>
    <row r="22" ht="20.25" customHeight="1" spans="1:12">
      <c r="A22" t="s">
        <v>17</v>
      </c>
      <c r="B22">
        <v>10</v>
      </c>
      <c r="D22" s="3"/>
      <c r="E22" s="11">
        <v>21</v>
      </c>
      <c r="F22">
        <v>0</v>
      </c>
      <c r="L22" s="3"/>
    </row>
    <row r="23" ht="20.25" customHeight="1" spans="1:12">
      <c r="A23" t="s">
        <v>45</v>
      </c>
      <c r="B23">
        <v>11</v>
      </c>
      <c r="D23" s="3"/>
      <c r="E23" s="11">
        <v>22</v>
      </c>
      <c r="F23">
        <v>0</v>
      </c>
      <c r="L23" s="3"/>
    </row>
    <row r="24" ht="20.25" customHeight="1" spans="1:12">
      <c r="A24" t="s">
        <v>18</v>
      </c>
      <c r="B24">
        <v>11</v>
      </c>
      <c r="D24" s="3"/>
      <c r="E24" s="11">
        <v>23</v>
      </c>
      <c r="F24">
        <v>1</v>
      </c>
      <c r="G24" s="12"/>
      <c r="H24" s="12"/>
      <c r="I24" s="12"/>
      <c r="J24" s="12"/>
      <c r="K24" s="12"/>
      <c r="L24" s="3"/>
    </row>
    <row r="25" ht="20.25" customHeight="1" spans="1:12">
      <c r="A25" t="s">
        <v>46</v>
      </c>
      <c r="B25">
        <v>0</v>
      </c>
      <c r="D25" s="3"/>
      <c r="E25" s="11">
        <v>24</v>
      </c>
      <c r="F25">
        <v>0</v>
      </c>
      <c r="G25" s="13"/>
      <c r="H25" s="13"/>
      <c r="I25" s="13"/>
      <c r="J25" s="13"/>
      <c r="K25" s="13"/>
      <c r="L25" s="3"/>
    </row>
    <row r="26" spans="1:2">
      <c r="A26" t="s">
        <v>47</v>
      </c>
      <c r="B26">
        <v>11</v>
      </c>
    </row>
    <row r="33" spans="42:42">
      <c r="AP33" t="e">
        <f>VLOOKUP(G32&amp;I32,Note!I1:J2,2,TRUE)</f>
        <v>#N/A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31" workbookViewId="0">
      <selection activeCell="A4" sqref="A4:A8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334343343433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463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VLOOKUP(まとめ7!$A$1&amp;"aug7",Chords!$A$2:$D$188,2,FALSE)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VLOOKUP(まとめ7!$A$1&amp;"aug7",Chords!$A$2:$D$188,3,FALSE)</f>
        <v>C#</v>
      </c>
      <c r="B6">
        <f>VLOOKUP(A6,Note!$A$1:$B$26,2,FALSE)</f>
        <v>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</v>
      </c>
      <c r="M6" s="2">
        <f>VLOOKUP(ABS(L6-M3),Note!$E$1:$F$25,2,FALSE)</f>
        <v>1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1</v>
      </c>
      <c r="V6">
        <f t="shared" si="3"/>
        <v>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1</v>
      </c>
      <c r="AO6" s="2">
        <f>VLOOKUP(ABS(AK6-AO3),Note!$E$1:$F$25,2,FALSE)</f>
        <v>0</v>
      </c>
      <c r="AP6">
        <f t="shared" si="7"/>
        <v>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</v>
      </c>
      <c r="BA6" s="2">
        <f>VLOOKUP(ABS(AZ6-BA3),Note!$E$1:$F$25,2,FALSE)</f>
        <v>0</v>
      </c>
      <c r="BB6" s="2">
        <f>VLOOKUP(ABS(AZ6-BB3),Note!$E$1:$F$25,2,FALSE)</f>
        <v>1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VLOOKUP(まとめ7!$A$1&amp;"aug7",Chords!$A$2:$D$188,4,FALSE)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VLOOKUP(まとめ7!$A$1&amp;"_9",Tension!$A$2:$C$133,2,FALSE)</f>
        <v>G</v>
      </c>
      <c r="B8">
        <f>VLOOKUP(A8,Note!$A$1:$B$26,2,FALSE)</f>
        <v>7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0</v>
      </c>
      <c r="F8" s="2">
        <f>VLOOKUP(ABS(B8-F3),Note!$E$1:$F$25,2,FALSE)</f>
        <v>0</v>
      </c>
      <c r="G8">
        <f t="shared" si="0"/>
        <v>7</v>
      </c>
      <c r="H8" s="2">
        <f>VLOOKUP(ABS(G8-H3),Note!$E$1:$F$25,2,FALSE)</f>
        <v>0</v>
      </c>
      <c r="I8" s="2">
        <f>VLOOKUP(ABS(G8-I3),Note!$E$1:$F$25,2,FALSE)</f>
        <v>0</v>
      </c>
      <c r="J8" s="2">
        <f>VLOOKUP(ABS(G8-J3),Note!$E$1:$F$25,2,FALSE)</f>
        <v>1</v>
      </c>
      <c r="K8" s="2">
        <f>VLOOKUP(ABS(G8-K3),Note!$E$1:$F$25,2,FALSE)</f>
        <v>0</v>
      </c>
      <c r="L8">
        <f t="shared" si="1"/>
        <v>7</v>
      </c>
      <c r="M8" s="2">
        <f>VLOOKUP(ABS(L8-M3),Note!$E$1:$F$25,2,FALSE)</f>
        <v>0</v>
      </c>
      <c r="N8" s="2">
        <f>VLOOKUP(ABS(L8-N3),Note!$E$1:$F$25,2,FALSE)</f>
        <v>1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7</v>
      </c>
      <c r="R8" s="2">
        <f>VLOOKUP(ABS(Q8-R3),Note!$E$1:$F$25,2,FALSE)</f>
        <v>0</v>
      </c>
      <c r="S8" s="2">
        <f>VLOOKUP(ABS(Q8-S3),Note!$E$1:$F$25,2,FALSE)</f>
        <v>0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7</v>
      </c>
      <c r="W8" s="2">
        <f>VLOOKUP(ABS(V8-W3),Note!$E$1:$F$25,2,FALSE)</f>
        <v>0</v>
      </c>
      <c r="X8" s="2">
        <f>VLOOKUP(ABS(V8-X3),Note!$E$1:$F$25,2,FALSE)</f>
        <v>1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7</v>
      </c>
      <c r="AB8" s="2">
        <f>VLOOKUP(ABS(AA8-AB3),Note!$E$1:$F$25,2,FALSE)</f>
        <v>0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7</v>
      </c>
      <c r="AG8" s="2">
        <f>VLOOKUP(ABS(AF8-AG3),Note!$E$1:$F$25,2,FALSE)</f>
        <v>1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0</v>
      </c>
      <c r="AK8">
        <f t="shared" si="6"/>
        <v>7</v>
      </c>
      <c r="AL8" s="2">
        <f>VLOOKUP(ABS(AK8-AL3),Note!$E$1:$F$25,2,FALSE)</f>
        <v>0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1</v>
      </c>
      <c r="AP8">
        <f t="shared" si="7"/>
        <v>7</v>
      </c>
      <c r="AQ8" s="2">
        <f>VLOOKUP(ABS(AP8-AQ3),Note!$E$1:$F$25,2,FALSE)</f>
        <v>1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0</v>
      </c>
      <c r="AU8">
        <f t="shared" si="8"/>
        <v>7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1</v>
      </c>
      <c r="AZ8">
        <f t="shared" si="9"/>
        <v>7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0</v>
      </c>
      <c r="BD8" s="2">
        <f>VLOOKUP(ABS(AZ8-BD3),Note!$E$1:$F$25,2,FALSE)</f>
        <v>0</v>
      </c>
      <c r="BE8">
        <f t="shared" si="10"/>
        <v>7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1</v>
      </c>
      <c r="BI8" s="2">
        <f>VLOOKUP(ABS(BE8-BI3),Note!$E$1:$F$25,2,FALSE)</f>
        <v>0</v>
      </c>
    </row>
    <row r="9" spans="4:59">
      <c r="D9">
        <f>SUM(C4:C8,D4:D8,E4:E8,F4:F8)</f>
        <v>3</v>
      </c>
      <c r="I9">
        <f>SUM(H4:H8,I4:I8,J4:J8,K4:K8)</f>
        <v>3</v>
      </c>
      <c r="N9">
        <f>SUM(M4:M8,N4:N8,O4:O8,P4:P8)</f>
        <v>4</v>
      </c>
      <c r="S9">
        <f>SUM(R4:R8,S4:S8,T4:T8,U4:U8)</f>
        <v>3</v>
      </c>
      <c r="X9">
        <f>SUM(W4:W8,X4:X8,Y4:Y8,Z4:Z8)</f>
        <v>4</v>
      </c>
      <c r="AC9">
        <f>SUM(AB4:AB8,AC4:AC8,AD4:AD8,AE4:AE8)</f>
        <v>3</v>
      </c>
      <c r="AH9">
        <f>SUM(AG4:AG8,AH4:AH8,AI4:AI8,AJ4:AJ8)</f>
        <v>3</v>
      </c>
      <c r="AM9">
        <f>SUM(AL4:AL8,AM4:AM8,AN4:AN8,AO4:AO8)</f>
        <v>4</v>
      </c>
      <c r="AR9">
        <f>SUM(AQ4:AQ8,AR4:AR8,AS4:AS8,AT4:AT8)</f>
        <v>3</v>
      </c>
      <c r="AW9">
        <f>SUM(AV4:AV8,AW4:AW8,AX4:AX8,AY4:AY8)</f>
        <v>4</v>
      </c>
      <c r="BB9">
        <f>SUM(BA4:BA8,BB4:BB8,BC4:BC8,BD4:BD8)</f>
        <v>3</v>
      </c>
      <c r="BG9">
        <f>SUM(BF4:BF8,BG4:BG8,BH4:BH8,BI4:BI8)</f>
        <v>3</v>
      </c>
    </row>
    <row r="10" spans="1:61">
      <c r="A10" s="1" t="str">
        <f>D18&amp;I18&amp;N18&amp;S18&amp;X18&amp;AC18&amp;AH18&amp;AM18&amp;AR18&amp;AW18&amp;BB18&amp;BG18</f>
        <v>425161545252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464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36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6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1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VLOOKUP(まとめ7!$A$1&amp;"aug7",Chords!$A$2:$D$188,2,FALSE)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VLOOKUP(まとめ7!$A$1&amp;"aug7",Chords!$A$2:$D$188,3,FALSE)</f>
        <v>C#</v>
      </c>
      <c r="B15">
        <f>VLOOKUP(A15,Note!$A$1:$B$26,2,FALSE)</f>
        <v>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</v>
      </c>
      <c r="M15" s="2">
        <f>VLOOKUP(ABS(L15-M12),Note!$E$1:$F$25,2,FALSE)</f>
        <v>1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0</v>
      </c>
      <c r="V15">
        <f t="shared" si="14"/>
        <v>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1</v>
      </c>
      <c r="AA15">
        <f t="shared" si="15"/>
        <v>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1</v>
      </c>
      <c r="AO15" s="2">
        <f>VLOOKUP(ABS(AK15-AO12),Note!$E$1:$F$25,2,FALSE)</f>
        <v>0</v>
      </c>
      <c r="AP15">
        <f t="shared" si="18"/>
        <v>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</v>
      </c>
      <c r="BA15" s="2">
        <f>VLOOKUP(ABS(AZ15-BA12),Note!$E$1:$F$25,2,FALSE)</f>
        <v>0</v>
      </c>
      <c r="BB15" s="2">
        <f>VLOOKUP(ABS(AZ15-BB12),Note!$E$1:$F$25,2,FALSE)</f>
        <v>1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VLOOKUP(まとめ7!$A$1&amp;"aug7",Chords!$A$2:$D$188,4,FALSE)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VLOOKUP(まとめ7!$A$1&amp;"_9",Tension!$A$2:$C$133,2,FALSE)</f>
        <v>G</v>
      </c>
      <c r="B17">
        <f>VLOOKUP(A17,Note!$A$1:$B$26,2,FALSE)</f>
        <v>7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0</v>
      </c>
      <c r="F17" s="2">
        <f>VLOOKUP(ABS(B17-F12),Note!$E$1:$F$25,2,FALSE)</f>
        <v>0</v>
      </c>
      <c r="G17">
        <f t="shared" si="11"/>
        <v>7</v>
      </c>
      <c r="H17" s="2">
        <f>VLOOKUP(ABS(G17-H12),Note!$E$1:$F$25,2,FALSE)</f>
        <v>0</v>
      </c>
      <c r="I17" s="2">
        <f>VLOOKUP(ABS(G17-I12),Note!$E$1:$F$25,2,FALSE)</f>
        <v>0</v>
      </c>
      <c r="J17" s="2">
        <f>VLOOKUP(ABS(G17-J12),Note!$E$1:$F$25,2,FALSE)</f>
        <v>1</v>
      </c>
      <c r="K17" s="2">
        <f>VLOOKUP(ABS(G17-K12),Note!$E$1:$F$25,2,FALSE)</f>
        <v>0</v>
      </c>
      <c r="L17">
        <f t="shared" si="12"/>
        <v>7</v>
      </c>
      <c r="M17" s="2">
        <f>VLOOKUP(ABS(L17-M12),Note!$E$1:$F$25,2,FALSE)</f>
        <v>0</v>
      </c>
      <c r="N17" s="2">
        <f>VLOOKUP(ABS(L17-N12),Note!$E$1:$F$25,2,FALSE)</f>
        <v>1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7</v>
      </c>
      <c r="R17" s="2">
        <f>VLOOKUP(ABS(Q17-R12),Note!$E$1:$F$25,2,FALSE)</f>
        <v>0</v>
      </c>
      <c r="S17" s="2">
        <f>VLOOKUP(ABS(Q17-S12),Note!$E$1:$F$25,2,FALSE)</f>
        <v>0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7</v>
      </c>
      <c r="W17" s="2">
        <f>VLOOKUP(ABS(V17-W12),Note!$E$1:$F$25,2,FALSE)</f>
        <v>0</v>
      </c>
      <c r="X17" s="2">
        <f>VLOOKUP(ABS(V17-X12),Note!$E$1:$F$25,2,FALSE)</f>
        <v>1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7</v>
      </c>
      <c r="AB17" s="2">
        <f>VLOOKUP(ABS(AA17-AB12),Note!$E$1:$F$25,2,FALSE)</f>
        <v>0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7</v>
      </c>
      <c r="AG17" s="2">
        <f>VLOOKUP(ABS(AF17-AG12),Note!$E$1:$F$25,2,FALSE)</f>
        <v>1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7</v>
      </c>
      <c r="AL17" s="2">
        <f>VLOOKUP(ABS(AK17-AL12),Note!$E$1:$F$25,2,FALSE)</f>
        <v>0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1</v>
      </c>
      <c r="AP17">
        <f t="shared" si="18"/>
        <v>7</v>
      </c>
      <c r="AQ17" s="2">
        <f>VLOOKUP(ABS(AP17-AQ12),Note!$E$1:$F$25,2,FALSE)</f>
        <v>1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1</v>
      </c>
      <c r="AU17">
        <f t="shared" si="19"/>
        <v>7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0</v>
      </c>
      <c r="AZ17">
        <f t="shared" si="20"/>
        <v>7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0</v>
      </c>
      <c r="BD17" s="2">
        <f>VLOOKUP(ABS(AZ17-BD12),Note!$E$1:$F$25,2,FALSE)</f>
        <v>1</v>
      </c>
      <c r="BE17">
        <f t="shared" si="21"/>
        <v>7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1</v>
      </c>
      <c r="BI17" s="2">
        <f>VLOOKUP(ABS(BE17-BI12),Note!$E$1:$F$25,2,FALSE)</f>
        <v>0</v>
      </c>
    </row>
    <row r="18" spans="4:59">
      <c r="D18">
        <f>SUM(C13:C17,D13:D17,E13:E17,F13:F17)</f>
        <v>4</v>
      </c>
      <c r="I18">
        <f>SUM(H13:H17,I13:I17,J13:J17,K13:K17)</f>
        <v>2</v>
      </c>
      <c r="N18">
        <f>SUM(M13:M17,N13:N17,O13:O17,P13:P17)</f>
        <v>5</v>
      </c>
      <c r="S18">
        <f>SUM(R13:R17,S13:S17,T13:T17,U13:U17)</f>
        <v>1</v>
      </c>
      <c r="X18">
        <f>SUM(W13:W17,X13:X17,Y13:Y17,Z13:Z17)</f>
        <v>6</v>
      </c>
      <c r="AC18">
        <f>SUM(AB13:AB17,AC13:AC17,AD13:AD17,AE13:AE17)</f>
        <v>1</v>
      </c>
      <c r="AH18">
        <f>SUM(AG13:AG17,AH13:AH17,AI13:AI17,AJ13:AJ17)</f>
        <v>5</v>
      </c>
      <c r="AM18">
        <f>SUM(AL13:AL17,AM13:AM17,AN13:AN17,AO13:AO17)</f>
        <v>4</v>
      </c>
      <c r="AR18">
        <f>SUM(AQ13:AQ17,AR13:AR17,AS13:AS17,AT13:AT17)</f>
        <v>5</v>
      </c>
      <c r="AW18">
        <f>SUM(AV13:AV17,AW13:AW17,AX13:AX17,AY13:AY17)</f>
        <v>2</v>
      </c>
      <c r="BB18">
        <f>SUM(BA13:BA17,BB13:BB17,BC13:BC17,BD13:BD17)</f>
        <v>5</v>
      </c>
      <c r="BG18">
        <f>SUM(BF13:BF17,BG13:BG17,BH13:BH17,BI13:BI17)</f>
        <v>2</v>
      </c>
    </row>
    <row r="19" spans="1:61">
      <c r="A19" s="1" t="str">
        <f>D27&amp;I27&amp;N27&amp;S27&amp;X27&amp;AC27&amp;AH27&amp;AM27&amp;AR27&amp;AW27&amp;BB27&amp;BG27</f>
        <v>607070627070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465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36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6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1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VLOOKUP(まとめ7!$A$1&amp;"aug7",Chords!$A$2:$D$188,2,FALSE)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VLOOKUP(まとめ7!$A$1&amp;"aug7",Chords!$A$2:$D$188,3,FALSE)</f>
        <v>C#</v>
      </c>
      <c r="B24">
        <f>VLOOKUP(A24,Note!$A$1:$B$26,2,FALSE)</f>
        <v>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</v>
      </c>
      <c r="M24" s="2">
        <f>VLOOKUP(ABS(L24-M21),Note!$E$1:$F$25,2,FALSE)</f>
        <v>1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1</v>
      </c>
      <c r="AA24">
        <f t="shared" si="26"/>
        <v>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1</v>
      </c>
      <c r="AT24" s="2">
        <f>VLOOKUP(ABS(AP24-AT21),Note!$E$1:$F$25,2,FALSE)</f>
        <v>0</v>
      </c>
      <c r="AU24">
        <f t="shared" si="30"/>
        <v>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</v>
      </c>
      <c r="BA24" s="2">
        <f>VLOOKUP(ABS(AZ24-BA21),Note!$E$1:$F$25,2,FALSE)</f>
        <v>0</v>
      </c>
      <c r="BB24" s="2">
        <f>VLOOKUP(ABS(AZ24-BB21),Note!$E$1:$F$25,2,FALSE)</f>
        <v>1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VLOOKUP(まとめ7!$A$1&amp;"aug7",Chords!$A$2:$D$188,4,FALSE)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VLOOKUP(まとめ7!$A$1&amp;"_9",Tension!$A$2:$C$133,2,FALSE)</f>
        <v>G</v>
      </c>
      <c r="B26">
        <f>VLOOKUP(A26,Note!$A$1:$B$26,2,FALSE)</f>
        <v>7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1</v>
      </c>
      <c r="F26" s="2">
        <f>VLOOKUP(ABS(B26-F21),Note!$E$1:$F$25,2,FALSE)</f>
        <v>0</v>
      </c>
      <c r="G26">
        <f t="shared" si="22"/>
        <v>7</v>
      </c>
      <c r="H26" s="2">
        <f>VLOOKUP(ABS(G26-H21),Note!$E$1:$F$25,2,FALSE)</f>
        <v>0</v>
      </c>
      <c r="I26" s="2">
        <f>VLOOKUP(ABS(G26-I21),Note!$E$1:$F$25,2,FALSE)</f>
        <v>0</v>
      </c>
      <c r="J26" s="2">
        <f>VLOOKUP(ABS(G26-J21),Note!$E$1:$F$25,2,FALSE)</f>
        <v>0</v>
      </c>
      <c r="K26" s="2">
        <f>VLOOKUP(ABS(G26-K21),Note!$E$1:$F$25,2,FALSE)</f>
        <v>0</v>
      </c>
      <c r="L26">
        <f t="shared" si="23"/>
        <v>7</v>
      </c>
      <c r="M26" s="2">
        <f>VLOOKUP(ABS(L26-M21),Note!$E$1:$F$25,2,FALSE)</f>
        <v>0</v>
      </c>
      <c r="N26" s="2">
        <f>VLOOKUP(ABS(L26-N21),Note!$E$1:$F$25,2,FALSE)</f>
        <v>1</v>
      </c>
      <c r="O26" s="2">
        <f>VLOOKUP(ABS(L26-O21),Note!$E$1:$F$25,2,FALSE)</f>
        <v>1</v>
      </c>
      <c r="P26" s="2">
        <f>VLOOKUP(ABS(L26-P21),Note!$E$1:$F$25,2,FALSE)</f>
        <v>0</v>
      </c>
      <c r="Q26">
        <f t="shared" si="24"/>
        <v>7</v>
      </c>
      <c r="R26" s="2">
        <f>VLOOKUP(ABS(Q26-R21),Note!$E$1:$F$25,2,FALSE)</f>
        <v>0</v>
      </c>
      <c r="S26" s="2">
        <f>VLOOKUP(ABS(Q26-S21),Note!$E$1:$F$25,2,FALSE)</f>
        <v>0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7</v>
      </c>
      <c r="W26" s="2">
        <f>VLOOKUP(ABS(V26-W21),Note!$E$1:$F$25,2,FALSE)</f>
        <v>0</v>
      </c>
      <c r="X26" s="2">
        <f>VLOOKUP(ABS(V26-X21),Note!$E$1:$F$25,2,FALSE)</f>
        <v>1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7</v>
      </c>
      <c r="AB26" s="2">
        <f>VLOOKUP(ABS(AA26-AB21),Note!$E$1:$F$25,2,FALSE)</f>
        <v>0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7</v>
      </c>
      <c r="AG26" s="2">
        <f>VLOOKUP(ABS(AF26-AG21),Note!$E$1:$F$25,2,FALSE)</f>
        <v>1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7</v>
      </c>
      <c r="AL26" s="2">
        <f>VLOOKUP(ABS(AK26-AL21),Note!$E$1:$F$25,2,FALSE)</f>
        <v>0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1</v>
      </c>
      <c r="AP26">
        <f t="shared" si="29"/>
        <v>7</v>
      </c>
      <c r="AQ26" s="2">
        <f>VLOOKUP(ABS(AP26-AQ21),Note!$E$1:$F$25,2,FALSE)</f>
        <v>1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1</v>
      </c>
      <c r="AU26">
        <f t="shared" si="30"/>
        <v>7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0</v>
      </c>
      <c r="AZ26">
        <f t="shared" si="31"/>
        <v>7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1</v>
      </c>
      <c r="BE26">
        <f t="shared" si="32"/>
        <v>7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0</v>
      </c>
      <c r="BI26" s="2">
        <f>VLOOKUP(ABS(BE26-BI21),Note!$E$1:$F$25,2,FALSE)</f>
        <v>0</v>
      </c>
    </row>
    <row r="27" spans="4:59">
      <c r="D27">
        <f>SUM(C22:C26,D22:D26,E22:E26,F22:F26)</f>
        <v>6</v>
      </c>
      <c r="I27">
        <f>SUM(H22:H26,I22:I26,J22:J26,K22:K26)</f>
        <v>0</v>
      </c>
      <c r="N27">
        <f>SUM(M22:M26,N22:N26,O22:O26,P22:P26)</f>
        <v>7</v>
      </c>
      <c r="S27">
        <f>SUM(R22:R26,S22:S26,T22:T26,U22:U26)</f>
        <v>0</v>
      </c>
      <c r="X27">
        <f>SUM(W22:W26,X22:X26,Y22:Y26,Z22:Z26)</f>
        <v>7</v>
      </c>
      <c r="AC27">
        <f>SUM(AB22:AB26,AC22:AC26,AD22:AD26,AE22:AE26)</f>
        <v>0</v>
      </c>
      <c r="AH27">
        <f>SUM(AG22:AG26,AH22:AH26,AI22:AI26,AJ22:AJ26)</f>
        <v>6</v>
      </c>
      <c r="AM27">
        <f>SUM(AL22:AL26,AM22:AM26,AN22:AN26,AO22:AO26)</f>
        <v>2</v>
      </c>
      <c r="AR27">
        <f>SUM(AQ22:AQ26,AR22:AR26,AS22:AS26,AT22:AT26)</f>
        <v>7</v>
      </c>
      <c r="AW27">
        <f>SUM(AV22:AV26,AW22:AW26,AX22:AX26,AY22:AY26)</f>
        <v>0</v>
      </c>
      <c r="BB27">
        <f>SUM(BA22:BA26,BB22:BB26,BC22:BC26,BD22:BD26)</f>
        <v>7</v>
      </c>
      <c r="BG27">
        <f>SUM(BF22:BF26,BG22:BG26,BH22:BH26,BI22:BI26)</f>
        <v>0</v>
      </c>
    </row>
    <row r="28" spans="1:61">
      <c r="A28" s="1" t="str">
        <f>D36&amp;I36&amp;N36&amp;S36&amp;X36&amp;AC36&amp;AH36&amp;AM36&amp;AR36&amp;AW36&amp;BB36&amp;BG36</f>
        <v>243343434334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466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VLOOKUP(まとめ7!$A$1&amp;"aug7",Chords!$A$2:$D$188,2,FALSE)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VLOOKUP(まとめ7!$A$1&amp;"aug7",Chords!$A$2:$D$188,3,FALSE)</f>
        <v>C#</v>
      </c>
      <c r="B33">
        <f>VLOOKUP(A33,Note!$A$1:$B$26,2,FALSE)</f>
        <v>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</v>
      </c>
      <c r="M33" s="2">
        <f>VLOOKUP(ABS(L33-M30),Note!$E$1:$F$25,2,FALSE)</f>
        <v>1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0</v>
      </c>
      <c r="V33">
        <f t="shared" si="36"/>
        <v>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1</v>
      </c>
      <c r="AA33">
        <f t="shared" si="37"/>
        <v>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1</v>
      </c>
      <c r="AO33" s="2">
        <f>VLOOKUP(ABS(AK33-AO30),Note!$E$1:$F$25,2,FALSE)</f>
        <v>0</v>
      </c>
      <c r="AP33">
        <f t="shared" si="40"/>
        <v>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</v>
      </c>
      <c r="BA33" s="2">
        <f>VLOOKUP(ABS(AZ33-BA30),Note!$E$1:$F$25,2,FALSE)</f>
        <v>0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</v>
      </c>
      <c r="BF33" s="2">
        <f>VLOOKUP(ABS(BE33-BF30),Note!$E$1:$F$25,2,FALSE)</f>
        <v>0</v>
      </c>
      <c r="BG33" s="2">
        <f>VLOOKUP(ABS(BE33-BG30),Note!$E$1:$F$25,2,FALSE)</f>
        <v>1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VLOOKUP(まとめ7!$A$1&amp;"aug7",Chords!$A$2:$D$188,4,FALSE)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VLOOKUP(まとめ7!$A$1&amp;"_9",Tension!$A$2:$C$133,2,FALSE)</f>
        <v>G</v>
      </c>
      <c r="B35">
        <f>VLOOKUP(A35,Note!$A$1:$B$26,2,FALSE)</f>
        <v>7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0</v>
      </c>
      <c r="F35" s="2">
        <f>VLOOKUP(ABS(B35-F30),Note!$E$1:$F$25,2,FALSE)</f>
        <v>0</v>
      </c>
      <c r="G35">
        <f t="shared" si="33"/>
        <v>7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1</v>
      </c>
      <c r="K35" s="2">
        <f>VLOOKUP(ABS(G35-K30),Note!$E$1:$F$25,2,FALSE)</f>
        <v>0</v>
      </c>
      <c r="L35">
        <f t="shared" si="34"/>
        <v>7</v>
      </c>
      <c r="M35" s="2">
        <f>VLOOKUP(ABS(L35-M30),Note!$E$1:$F$25,2,FALSE)</f>
        <v>0</v>
      </c>
      <c r="N35" s="2">
        <f>VLOOKUP(ABS(L35-N30),Note!$E$1:$F$25,2,FALSE)</f>
        <v>0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7</v>
      </c>
      <c r="R35" s="2">
        <f>VLOOKUP(ABS(Q35-R30),Note!$E$1:$F$25,2,FALSE)</f>
        <v>0</v>
      </c>
      <c r="S35" s="2">
        <f>VLOOKUP(ABS(Q35-S30),Note!$E$1:$F$25,2,FALSE)</f>
        <v>1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7</v>
      </c>
      <c r="W35" s="2">
        <f>VLOOKUP(ABS(V35-W30),Note!$E$1:$F$25,2,FALSE)</f>
        <v>0</v>
      </c>
      <c r="X35" s="2">
        <f>VLOOKUP(ABS(V35-X30),Note!$E$1:$F$25,2,FALSE)</f>
        <v>0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7</v>
      </c>
      <c r="AB35" s="2">
        <f>VLOOKUP(ABS(AA35-AB30),Note!$E$1:$F$25,2,FALSE)</f>
        <v>0</v>
      </c>
      <c r="AC35" s="2">
        <f>VLOOKUP(ABS(AA35-AC30),Note!$E$1:$F$25,2,FALSE)</f>
        <v>1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7</v>
      </c>
      <c r="AG35" s="2">
        <f>VLOOKUP(ABS(AF35-AG30),Note!$E$1:$F$25,2,FALSE)</f>
        <v>1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7</v>
      </c>
      <c r="AL35" s="2">
        <f>VLOOKUP(ABS(AK35-AL30),Note!$E$1:$F$25,2,FALSE)</f>
        <v>0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0</v>
      </c>
      <c r="AP35">
        <f t="shared" si="40"/>
        <v>7</v>
      </c>
      <c r="AQ35" s="2">
        <f>VLOOKUP(ABS(AP35-AQ30),Note!$E$1:$F$25,2,FALSE)</f>
        <v>1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1</v>
      </c>
      <c r="AU35">
        <f t="shared" si="41"/>
        <v>7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0</v>
      </c>
      <c r="AZ35">
        <f t="shared" si="42"/>
        <v>7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0</v>
      </c>
      <c r="BD35" s="2">
        <f>VLOOKUP(ABS(AZ35-BD30),Note!$E$1:$F$25,2,FALSE)</f>
        <v>1</v>
      </c>
      <c r="BE35">
        <f t="shared" si="43"/>
        <v>7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1</v>
      </c>
      <c r="BI35" s="2">
        <f>VLOOKUP(ABS(BE35-BI30),Note!$E$1:$F$25,2,FALSE)</f>
        <v>0</v>
      </c>
    </row>
    <row r="36" spans="4:59">
      <c r="D36">
        <f>SUM(C31:C35,D31:D35,E31:E35,F31:F35)</f>
        <v>2</v>
      </c>
      <c r="I36">
        <f>SUM(H31:H35,I31:I35,J31:J35,K31:K35)</f>
        <v>4</v>
      </c>
      <c r="N36">
        <f>SUM(M31:M35,N31:N35,O31:O35,P31:P35)</f>
        <v>3</v>
      </c>
      <c r="S36">
        <f>SUM(R31:R35,S31:S35,T31:T35,U31:U35)</f>
        <v>3</v>
      </c>
      <c r="X36">
        <f>SUM(W31:W35,X31:X35,Y31:Y35,Z31:Z35)</f>
        <v>4</v>
      </c>
      <c r="AC36">
        <f>SUM(AB31:AB35,AC31:AC35,AD31:AD35,AE31:AE35)</f>
        <v>3</v>
      </c>
      <c r="AH36">
        <f>SUM(AG31:AG35,AH31:AH35,AI31:AI35,AJ31:AJ35)</f>
        <v>4</v>
      </c>
      <c r="AM36">
        <f>SUM(AL31:AL35,AM31:AM35,AN31:AN35,AO31:AO35)</f>
        <v>3</v>
      </c>
      <c r="AR36">
        <f>SUM(AQ31:AQ35,AR31:AR35,AS31:AS35,AT31:AT35)</f>
        <v>4</v>
      </c>
      <c r="AW36">
        <f>SUM(AV31:AV35,AW31:AW35,AX31:AX35,AY31:AY35)</f>
        <v>3</v>
      </c>
      <c r="BB36">
        <f>SUM(BA31:BA35,BB31:BB35,BC31:BC35,BD31:BD35)</f>
        <v>3</v>
      </c>
      <c r="BG36">
        <f>SUM(BF31:BF35,BG31:BG35,BH31:BH35,BI31:BI35)</f>
        <v>4</v>
      </c>
    </row>
    <row r="37" spans="1:61">
      <c r="A37" s="1" t="str">
        <f>D45&amp;I45&amp;N45&amp;S45&amp;X45&amp;AC45&amp;AH45&amp;AM45&amp;AR45&amp;AW45&amp;BB45&amp;BG45</f>
        <v>425252516152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467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VLOOKUP(まとめ7!$A$1&amp;"aug7",Chords!$A$2:$D$188,2,FALSE)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VLOOKUP(まとめ7!$A$1&amp;"aug7",Chords!$A$2:$D$188,3,FALSE)</f>
        <v>C#</v>
      </c>
      <c r="B42">
        <f>VLOOKUP(A42,Note!$A$1:$B$26,2,FALSE)</f>
        <v>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</v>
      </c>
      <c r="M42" s="2">
        <f>VLOOKUP(ABS(L42-M39),Note!$E$1:$F$25,2,FALSE)</f>
        <v>1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1</v>
      </c>
      <c r="AA42">
        <f t="shared" si="48"/>
        <v>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1</v>
      </c>
      <c r="AT42" s="2">
        <f>VLOOKUP(ABS(AP42-AT39),Note!$E$1:$F$25,2,FALSE)</f>
        <v>0</v>
      </c>
      <c r="AU42">
        <f t="shared" si="52"/>
        <v>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</v>
      </c>
      <c r="BA42" s="2">
        <f>VLOOKUP(ABS(AZ42-BA39),Note!$E$1:$F$25,2,FALSE)</f>
        <v>0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</v>
      </c>
      <c r="BF42" s="2">
        <f>VLOOKUP(ABS(BE42-BF39),Note!$E$1:$F$25,2,FALSE)</f>
        <v>0</v>
      </c>
      <c r="BG42" s="2">
        <f>VLOOKUP(ABS(BE42-BG39),Note!$E$1:$F$25,2,FALSE)</f>
        <v>1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VLOOKUP(まとめ7!$A$1&amp;"aug7",Chords!$A$2:$D$188,4,FALSE)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VLOOKUP(まとめ7!$A$1&amp;"_9",Tension!$A$2:$C$133,2,FALSE)</f>
        <v>G</v>
      </c>
      <c r="B44">
        <f>VLOOKUP(A44,Note!$A$1:$B$26,2,FALSE)</f>
        <v>7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1</v>
      </c>
      <c r="F44" s="2">
        <f>VLOOKUP(ABS(B44-F39),Note!$E$1:$F$25,2,FALSE)</f>
        <v>0</v>
      </c>
      <c r="G44">
        <f t="shared" si="44"/>
        <v>7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0</v>
      </c>
      <c r="K44" s="2">
        <f>VLOOKUP(ABS(G44-K39),Note!$E$1:$F$25,2,FALSE)</f>
        <v>0</v>
      </c>
      <c r="L44">
        <f t="shared" si="45"/>
        <v>7</v>
      </c>
      <c r="M44" s="2">
        <f>VLOOKUP(ABS(L44-M39),Note!$E$1:$F$25,2,FALSE)</f>
        <v>0</v>
      </c>
      <c r="N44" s="2">
        <f>VLOOKUP(ABS(L44-N39),Note!$E$1:$F$25,2,FALSE)</f>
        <v>0</v>
      </c>
      <c r="O44" s="2">
        <f>VLOOKUP(ABS(L44-O39),Note!$E$1:$F$25,2,FALSE)</f>
        <v>1</v>
      </c>
      <c r="P44" s="2">
        <f>VLOOKUP(ABS(L44-P39),Note!$E$1:$F$25,2,FALSE)</f>
        <v>0</v>
      </c>
      <c r="Q44">
        <f t="shared" si="46"/>
        <v>7</v>
      </c>
      <c r="R44" s="2">
        <f>VLOOKUP(ABS(Q44-R39),Note!$E$1:$F$25,2,FALSE)</f>
        <v>0</v>
      </c>
      <c r="S44" s="2">
        <f>VLOOKUP(ABS(Q44-S39),Note!$E$1:$F$25,2,FALSE)</f>
        <v>1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7</v>
      </c>
      <c r="W44" s="2">
        <f>VLOOKUP(ABS(V44-W39),Note!$E$1:$F$25,2,FALSE)</f>
        <v>0</v>
      </c>
      <c r="X44" s="2">
        <f>VLOOKUP(ABS(V44-X39),Note!$E$1:$F$25,2,FALSE)</f>
        <v>0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7</v>
      </c>
      <c r="AB44" s="2">
        <f>VLOOKUP(ABS(AA44-AB39),Note!$E$1:$F$25,2,FALSE)</f>
        <v>0</v>
      </c>
      <c r="AC44" s="2">
        <f>VLOOKUP(ABS(AA44-AC39),Note!$E$1:$F$25,2,FALSE)</f>
        <v>1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7</v>
      </c>
      <c r="AG44" s="2">
        <f>VLOOKUP(ABS(AF44-AG39),Note!$E$1:$F$25,2,FALSE)</f>
        <v>1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7</v>
      </c>
      <c r="AL44" s="2">
        <f>VLOOKUP(ABS(AK44-AL39),Note!$E$1:$F$25,2,FALSE)</f>
        <v>0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0</v>
      </c>
      <c r="AP44">
        <f t="shared" si="51"/>
        <v>7</v>
      </c>
      <c r="AQ44" s="2">
        <f>VLOOKUP(ABS(AP44-AQ39),Note!$E$1:$F$25,2,FALSE)</f>
        <v>1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1</v>
      </c>
      <c r="AU44">
        <f t="shared" si="52"/>
        <v>7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0</v>
      </c>
      <c r="AZ44">
        <f t="shared" si="53"/>
        <v>7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1</v>
      </c>
      <c r="BE44">
        <f t="shared" si="54"/>
        <v>7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0</v>
      </c>
      <c r="BI44" s="2">
        <f>VLOOKUP(ABS(BE44-BI39),Note!$E$1:$F$25,2,FALSE)</f>
        <v>0</v>
      </c>
    </row>
    <row r="45" spans="4:59">
      <c r="D45">
        <f>SUM(C40:C44,D40:D44,E40:E44,F40:F44)</f>
        <v>4</v>
      </c>
      <c r="I45">
        <f>SUM(H40:H44,I40:I44,J40:J44,K40:K44)</f>
        <v>2</v>
      </c>
      <c r="N45">
        <f>SUM(M40:M44,N40:N44,O40:O44,P40:P44)</f>
        <v>5</v>
      </c>
      <c r="S45">
        <f>SUM(R40:R44,S40:S44,T40:T44,U40:U44)</f>
        <v>2</v>
      </c>
      <c r="X45">
        <f>SUM(W40:W44,X40:X44,Y40:Y44,Z40:Z44)</f>
        <v>5</v>
      </c>
      <c r="AC45">
        <f>SUM(AB40:AB44,AC40:AC44,AD40:AD44,AE40:AE44)</f>
        <v>2</v>
      </c>
      <c r="AH45">
        <f>SUM(AG40:AG44,AH40:AH44,AI40:AI44,AJ40:AJ44)</f>
        <v>5</v>
      </c>
      <c r="AM45">
        <f>SUM(AL40:AL44,AM40:AM44,AN40:AN44,AO40:AO44)</f>
        <v>1</v>
      </c>
      <c r="AR45">
        <f>SUM(AQ40:AQ44,AR40:AR44,AS40:AS44,AT40:AT44)</f>
        <v>6</v>
      </c>
      <c r="AW45">
        <f>SUM(AV40:AV44,AW40:AW44,AX40:AX44,AY40:AY44)</f>
        <v>1</v>
      </c>
      <c r="BB45">
        <f>SUM(BA40:BA44,BB40:BB44,BC40:BC44,BD40:BD44)</f>
        <v>5</v>
      </c>
      <c r="BG45">
        <f>SUM(BF40:BF44,BG40:BG44,BH40:BH44,BI40:BI44)</f>
        <v>2</v>
      </c>
    </row>
    <row r="46" spans="1:61">
      <c r="A46" s="1" t="str">
        <f>D54&amp;I54&amp;N54&amp;S54&amp;X54&amp;AC54&amp;AH54&amp;AM54&amp;AR54&amp;AW54&amp;BB54&amp;BG54</f>
        <v>334／／／／／／／／／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468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62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VLOOKUP(まとめ7!$A$1&amp;"aug7",Chords!$A$2:$D$188,2,FALSE)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VLOOKUP(まとめ7!$A$1&amp;"aug7",Chords!$A$2:$D$188,3,FALSE)</f>
        <v>C#</v>
      </c>
      <c r="B51">
        <f>VLOOKUP(A51,Note!$A$1:$B$26,2,FALSE)</f>
        <v>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1</v>
      </c>
      <c r="M51" s="2">
        <f>VLOOKUP(ABS(L51-M48),Note!$E$1:$F$25,2,FALSE)</f>
        <v>1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VLOOKUP(まとめ7!$A$1&amp;"aug7",Chords!$A$2:$D$188,4,FALSE)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VLOOKUP(まとめ7!$A$1&amp;"_9",Tension!$A$2:$C$133,2,FALSE)</f>
        <v>G</v>
      </c>
      <c r="B53">
        <f>VLOOKUP(A53,Note!$A$1:$B$26,2,FALSE)</f>
        <v>7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1</v>
      </c>
      <c r="F53" s="2">
        <f>VLOOKUP(ABS(B53-F48),Note!$E$1:$F$25,2,FALSE)</f>
        <v>0</v>
      </c>
      <c r="G53">
        <f t="shared" si="55"/>
        <v>7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0</v>
      </c>
      <c r="K53" s="2">
        <f>VLOOKUP(ABS(G53-K48),Note!$E$1:$F$25,2,FALSE)</f>
        <v>0</v>
      </c>
      <c r="L53">
        <f t="shared" si="56"/>
        <v>7</v>
      </c>
      <c r="M53" s="2">
        <f>VLOOKUP(ABS(L53-M48),Note!$E$1:$F$25,2,FALSE)</f>
        <v>0</v>
      </c>
      <c r="N53" s="2">
        <f>VLOOKUP(ABS(L53-N48),Note!$E$1:$F$25,2,FALSE)</f>
        <v>0</v>
      </c>
      <c r="O53" s="2">
        <f>VLOOKUP(ABS(L53-O48),Note!$E$1:$F$25,2,FALSE)</f>
        <v>1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3</v>
      </c>
      <c r="I54">
        <f>SUM(H49:H53,I49:I53,J49:J53,K49:K53)</f>
        <v>3</v>
      </c>
      <c r="N54">
        <f>SUM(M49:M53,N49:N53,O49:O53,P49:P53)</f>
        <v>4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606270707070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469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VLOOKUP(まとめ7!$A$1&amp;"aug7",Chords!$A$2:$D$188,2,FALSE)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VLOOKUP(まとめ7!$A$1&amp;"aug7",Chords!$A$2:$D$188,3,FALSE)</f>
        <v>C#</v>
      </c>
      <c r="B60">
        <f>VLOOKUP(A60,Note!$A$1:$B$26,2,FALSE)</f>
        <v>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</v>
      </c>
      <c r="M60" s="2">
        <f>VLOOKUP(ABS(L60-M57),Note!$E$1:$F$25,2,FALSE)</f>
        <v>1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1</v>
      </c>
      <c r="Q60">
        <f t="shared" si="59"/>
        <v>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1</v>
      </c>
      <c r="AA60">
        <f t="shared" si="61"/>
        <v>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1</v>
      </c>
      <c r="AJ60" s="2">
        <f>VLOOKUP(ABS(AF60-AJ57),Note!$E$1:$F$25,2,FALSE)</f>
        <v>0</v>
      </c>
      <c r="AK60">
        <f t="shared" si="63"/>
        <v>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</v>
      </c>
      <c r="BA60" s="2">
        <f>VLOOKUP(ABS(AZ60-BA57),Note!$E$1:$F$25,2,FALSE)</f>
        <v>0</v>
      </c>
      <c r="BB60" s="2">
        <f>VLOOKUP(ABS(AZ60-BB57),Note!$E$1:$F$25,2,FALSE)</f>
        <v>1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VLOOKUP(まとめ7!$A$1&amp;"aug7",Chords!$A$2:$D$188,4,FALSE)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VLOOKUP(まとめ7!$A$1&amp;"_9",Tension!$A$2:$C$133,2,FALSE)</f>
        <v>G</v>
      </c>
      <c r="B62">
        <f>VLOOKUP(A62,Note!$A$1:$B$26,2,FALSE)</f>
        <v>7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1</v>
      </c>
      <c r="F62" s="2">
        <f>VLOOKUP(ABS(B62-F57),Note!$E$1:$F$25,2,FALSE)</f>
        <v>0</v>
      </c>
      <c r="G62">
        <f t="shared" si="57"/>
        <v>7</v>
      </c>
      <c r="H62" s="2">
        <f>VLOOKUP(ABS(G62-H57),Note!$E$1:$F$25,2,FALSE)</f>
        <v>0</v>
      </c>
      <c r="I62" s="2">
        <f>VLOOKUP(ABS(G62-I57),Note!$E$1:$F$25,2,FALSE)</f>
        <v>0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7</v>
      </c>
      <c r="M62" s="2">
        <f>VLOOKUP(ABS(L62-M57),Note!$E$1:$F$25,2,FALSE)</f>
        <v>0</v>
      </c>
      <c r="N62" s="2">
        <f>VLOOKUP(ABS(L62-N57),Note!$E$1:$F$25,2,FALSE)</f>
        <v>1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7</v>
      </c>
      <c r="R62" s="2">
        <f>VLOOKUP(ABS(Q62-R57),Note!$E$1:$F$25,2,FALSE)</f>
        <v>0</v>
      </c>
      <c r="S62" s="2">
        <f>VLOOKUP(ABS(Q62-S57),Note!$E$1:$F$25,2,FALSE)</f>
        <v>1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7</v>
      </c>
      <c r="W62" s="2">
        <f>VLOOKUP(ABS(V62-W57),Note!$E$1:$F$25,2,FALSE)</f>
        <v>0</v>
      </c>
      <c r="X62" s="2">
        <f>VLOOKUP(ABS(V62-X57),Note!$E$1:$F$25,2,FALSE)</f>
        <v>1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7</v>
      </c>
      <c r="AB62" s="2">
        <f>VLOOKUP(ABS(AA62-AB57),Note!$E$1:$F$25,2,FALSE)</f>
        <v>0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7</v>
      </c>
      <c r="AG62" s="2">
        <f>VLOOKUP(ABS(AF62-AG57),Note!$E$1:$F$25,2,FALSE)</f>
        <v>1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7</v>
      </c>
      <c r="AL62" s="2">
        <f>VLOOKUP(ABS(AK62-AL57),Note!$E$1:$F$25,2,FALSE)</f>
        <v>0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0</v>
      </c>
      <c r="AP62">
        <f t="shared" si="64"/>
        <v>7</v>
      </c>
      <c r="AQ62" s="2">
        <f>VLOOKUP(ABS(AP62-AQ57),Note!$E$1:$F$25,2,FALSE)</f>
        <v>1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1</v>
      </c>
      <c r="AU62">
        <f t="shared" si="65"/>
        <v>7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0</v>
      </c>
      <c r="AY62" s="2">
        <f>VLOOKUP(ABS(AU62-AY57),Note!$E$1:$F$25,2,FALSE)</f>
        <v>0</v>
      </c>
      <c r="AZ62">
        <f t="shared" si="66"/>
        <v>7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1</v>
      </c>
      <c r="BD62" s="2">
        <f>VLOOKUP(ABS(AZ62-BD57),Note!$E$1:$F$25,2,FALSE)</f>
        <v>1</v>
      </c>
      <c r="BE62">
        <f t="shared" si="67"/>
        <v>7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0</v>
      </c>
      <c r="BI62" s="2">
        <f>VLOOKUP(ABS(BE62-BI57),Note!$E$1:$F$25,2,FALSE)</f>
        <v>0</v>
      </c>
    </row>
    <row r="63" spans="4:59">
      <c r="D63">
        <f>SUM(C58:C62,D58:D62,E58:E62,F58:F62)</f>
        <v>6</v>
      </c>
      <c r="I63">
        <f>SUM(H58:H62,I58:I62,J58:J62,K58:K62)</f>
        <v>0</v>
      </c>
      <c r="N63">
        <f>SUM(M58:M62,N58:N62,O58:O62,P58:P62)</f>
        <v>6</v>
      </c>
      <c r="S63">
        <f>SUM(R58:R62,S58:S62,T58:T62,U58:U62)</f>
        <v>2</v>
      </c>
      <c r="X63">
        <f>SUM(W58:W62,X58:X62,Y58:Y62,Z58:Z62)</f>
        <v>7</v>
      </c>
      <c r="AC63">
        <f>SUM(AB58:AB62,AC58:AC62,AD58:AD62,AE58:AE62)</f>
        <v>0</v>
      </c>
      <c r="AH63">
        <f>SUM(AG58:AG62,AH58:AH62,AI58:AI62,AJ58:AJ62)</f>
        <v>7</v>
      </c>
      <c r="AM63">
        <f>SUM(AL58:AL62,AM58:AM62,AN58:AN62,AO58:AO62)</f>
        <v>0</v>
      </c>
      <c r="AR63">
        <f>SUM(AQ58:AQ62,AR58:AR62,AS58:AS62,AT58:AT62)</f>
        <v>7</v>
      </c>
      <c r="AW63">
        <f>SUM(AV58:AV62,AW58:AW62,AX58:AX62,AY58:AY62)</f>
        <v>0</v>
      </c>
      <c r="BB63">
        <f>SUM(BA58:BA62,BB58:BB62,BC58:BC62,BD58:BD62)</f>
        <v>7</v>
      </c>
      <c r="BG63">
        <f>SUM(BF58:BF62,BG58:BG62,BH58:BH62,BI58:BI62)</f>
        <v>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3"/>
  <sheetViews>
    <sheetView zoomScale="85" zoomScaleNormal="85" topLeftCell="A40" workbookViewId="0">
      <selection activeCell="AP70" sqref="AP70"/>
    </sheetView>
  </sheetViews>
  <sheetFormatPr defaultColWidth="9" defaultRowHeight="19.5"/>
  <cols>
    <col min="1" max="12" width="3.22222222222222" customWidth="1"/>
    <col min="13" max="13" width="4.11111111111111" customWidth="1"/>
    <col min="14" max="14" width="3.88888888888889" customWidth="1"/>
    <col min="15" max="63" width="3.22222222222222" customWidth="1"/>
  </cols>
  <sheetData>
    <row r="1" spans="1:61">
      <c r="A1" s="1" t="str">
        <f>D9&amp;I9&amp;N9&amp;S9&amp;X9&amp;AC9&amp;AH9&amp;AM9&amp;AR9&amp;AW9&amp;BB9&amp;BG9</f>
        <v>433434343342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470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30</v>
      </c>
      <c r="I2" t="s">
        <v>39</v>
      </c>
      <c r="J2" t="s">
        <v>40</v>
      </c>
      <c r="K2" t="s">
        <v>46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0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8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8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8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8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8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8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8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8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8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8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8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VLOOKUP(まとめ7!$A$1&amp;"aug7",Chords!$A$2:$D$188,2,FALSE)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VLOOKUP(まとめ7!$A$1&amp;"aug7",Chords!$A$2:$D$188,3,FALSE)</f>
        <v>C#</v>
      </c>
      <c r="B6">
        <f>VLOOKUP(A6,Note!$A$1:$B$26,2,FALSE)</f>
        <v>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</v>
      </c>
      <c r="M6" s="2">
        <f>VLOOKUP(ABS(L6-M3),Note!$E$1:$F$25,2,FALSE)</f>
        <v>1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1</v>
      </c>
      <c r="V6">
        <f t="shared" si="3"/>
        <v>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1</v>
      </c>
      <c r="AO6" s="2">
        <f>VLOOKUP(ABS(AK6-AO3),Note!$E$1:$F$25,2,FALSE)</f>
        <v>0</v>
      </c>
      <c r="AP6">
        <f t="shared" si="7"/>
        <v>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</v>
      </c>
      <c r="BA6" s="2">
        <f>VLOOKUP(ABS(AZ6-BA3),Note!$E$1:$F$25,2,FALSE)</f>
        <v>0</v>
      </c>
      <c r="BB6" s="2">
        <f>VLOOKUP(ABS(AZ6-BB3),Note!$E$1:$F$25,2,FALSE)</f>
        <v>1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VLOOKUP(まとめ7!$A$1&amp;"aug7",Chords!$A$2:$D$188,4,FALSE)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1:61">
      <c r="A8" t="str">
        <f>VLOOKUP(まとめ7!$A$1&amp;"_♭9",Tension!$A$2:$C$133,2,FALSE)</f>
        <v>G♭</v>
      </c>
      <c r="B8">
        <f>VLOOKUP(A8,Note!$A$1:$B$26,2,FALSE)</f>
        <v>6</v>
      </c>
      <c r="C8" s="2">
        <f>VLOOKUP(ABS(B8-C3),Note!$E$1:$F$25,2,FALSE)</f>
        <v>0</v>
      </c>
      <c r="D8" s="2">
        <f>VLOOKUP(ABS(B8-D3),Note!$E$1:$F$25,2,FALSE)</f>
        <v>0</v>
      </c>
      <c r="E8" s="2">
        <f>VLOOKUP(ABS(B8-E3),Note!$E$1:$F$25,2,FALSE)</f>
        <v>1</v>
      </c>
      <c r="F8" s="2">
        <f>VLOOKUP(ABS(B8-F3),Note!$E$1:$F$25,2,FALSE)</f>
        <v>0</v>
      </c>
      <c r="G8">
        <f t="shared" si="0"/>
        <v>6</v>
      </c>
      <c r="H8" s="2">
        <f>VLOOKUP(ABS(G8-H3),Note!$E$1:$F$25,2,FALSE)</f>
        <v>0</v>
      </c>
      <c r="I8" s="2">
        <f>VLOOKUP(ABS(G8-I3),Note!$E$1:$F$25,2,FALSE)</f>
        <v>1</v>
      </c>
      <c r="J8" s="2">
        <f>VLOOKUP(ABS(G8-J3),Note!$E$1:$F$25,2,FALSE)</f>
        <v>0</v>
      </c>
      <c r="K8" s="2">
        <f>VLOOKUP(ABS(G8-K3),Note!$E$1:$F$25,2,FALSE)</f>
        <v>0</v>
      </c>
      <c r="L8">
        <f t="shared" si="1"/>
        <v>6</v>
      </c>
      <c r="M8" s="2">
        <f>VLOOKUP(ABS(L8-M3),Note!$E$1:$F$25,2,FALSE)</f>
        <v>0</v>
      </c>
      <c r="N8" s="2">
        <f>VLOOKUP(ABS(L8-N3),Note!$E$1:$F$25,2,FALSE)</f>
        <v>0</v>
      </c>
      <c r="O8" s="2">
        <f>VLOOKUP(ABS(L8-O3),Note!$E$1:$F$25,2,FALSE)</f>
        <v>0</v>
      </c>
      <c r="P8" s="2">
        <f>VLOOKUP(ABS(L8-P3),Note!$E$1:$F$25,2,FALSE)</f>
        <v>0</v>
      </c>
      <c r="Q8">
        <f t="shared" si="2"/>
        <v>6</v>
      </c>
      <c r="R8" s="2">
        <f>VLOOKUP(ABS(Q8-R3),Note!$E$1:$F$25,2,FALSE)</f>
        <v>0</v>
      </c>
      <c r="S8" s="2">
        <f>VLOOKUP(ABS(Q8-S3),Note!$E$1:$F$25,2,FALSE)</f>
        <v>1</v>
      </c>
      <c r="T8" s="2">
        <f>VLOOKUP(ABS(Q8-T3),Note!$E$1:$F$25,2,FALSE)</f>
        <v>0</v>
      </c>
      <c r="U8" s="2">
        <f>VLOOKUP(ABS(Q8-U3),Note!$E$1:$F$25,2,FALSE)</f>
        <v>0</v>
      </c>
      <c r="V8">
        <f t="shared" si="3"/>
        <v>6</v>
      </c>
      <c r="W8" s="2">
        <f>VLOOKUP(ABS(V8-W3),Note!$E$1:$F$25,2,FALSE)</f>
        <v>0</v>
      </c>
      <c r="X8" s="2">
        <f>VLOOKUP(ABS(V8-X3),Note!$E$1:$F$25,2,FALSE)</f>
        <v>0</v>
      </c>
      <c r="Y8" s="2">
        <f>VLOOKUP(ABS(V8-Y3),Note!$E$1:$F$25,2,FALSE)</f>
        <v>0</v>
      </c>
      <c r="Z8" s="2">
        <f>VLOOKUP(ABS(V8-Z3),Note!$E$1:$F$25,2,FALSE)</f>
        <v>0</v>
      </c>
      <c r="AA8">
        <f t="shared" si="4"/>
        <v>6</v>
      </c>
      <c r="AB8" s="2">
        <f>VLOOKUP(ABS(AA8-AB3),Note!$E$1:$F$25,2,FALSE)</f>
        <v>1</v>
      </c>
      <c r="AC8" s="2">
        <f>VLOOKUP(ABS(AA8-AC3),Note!$E$1:$F$25,2,FALSE)</f>
        <v>0</v>
      </c>
      <c r="AD8" s="2">
        <f>VLOOKUP(ABS(AA8-AD3),Note!$E$1:$F$25,2,FALSE)</f>
        <v>0</v>
      </c>
      <c r="AE8" s="2">
        <f>VLOOKUP(ABS(AA8-AE3),Note!$E$1:$F$25,2,FALSE)</f>
        <v>0</v>
      </c>
      <c r="AF8">
        <f t="shared" si="5"/>
        <v>6</v>
      </c>
      <c r="AG8" s="2">
        <f>VLOOKUP(ABS(AF8-AG3),Note!$E$1:$F$25,2,FALSE)</f>
        <v>0</v>
      </c>
      <c r="AH8" s="2">
        <f>VLOOKUP(ABS(AF8-AH3),Note!$E$1:$F$25,2,FALSE)</f>
        <v>0</v>
      </c>
      <c r="AI8" s="2">
        <f>VLOOKUP(ABS(AF8-AI3),Note!$E$1:$F$25,2,FALSE)</f>
        <v>0</v>
      </c>
      <c r="AJ8" s="2">
        <f>VLOOKUP(ABS(AF8-AJ3),Note!$E$1:$F$25,2,FALSE)</f>
        <v>1</v>
      </c>
      <c r="AK8">
        <f t="shared" si="6"/>
        <v>6</v>
      </c>
      <c r="AL8" s="2">
        <f>VLOOKUP(ABS(AK8-AL3),Note!$E$1:$F$25,2,FALSE)</f>
        <v>1</v>
      </c>
      <c r="AM8" s="2">
        <f>VLOOKUP(ABS(AK8-AM3),Note!$E$1:$F$25,2,FALSE)</f>
        <v>0</v>
      </c>
      <c r="AN8" s="2">
        <f>VLOOKUP(ABS(AK8-AN3),Note!$E$1:$F$25,2,FALSE)</f>
        <v>0</v>
      </c>
      <c r="AO8" s="2">
        <f>VLOOKUP(ABS(AK8-AO3),Note!$E$1:$F$25,2,FALSE)</f>
        <v>0</v>
      </c>
      <c r="AP8">
        <f t="shared" si="7"/>
        <v>6</v>
      </c>
      <c r="AQ8" s="2">
        <f>VLOOKUP(ABS(AP8-AQ3),Note!$E$1:$F$25,2,FALSE)</f>
        <v>0</v>
      </c>
      <c r="AR8" s="2">
        <f>VLOOKUP(ABS(AP8-AR3),Note!$E$1:$F$25,2,FALSE)</f>
        <v>0</v>
      </c>
      <c r="AS8" s="2">
        <f>VLOOKUP(ABS(AP8-AS3),Note!$E$1:$F$25,2,FALSE)</f>
        <v>0</v>
      </c>
      <c r="AT8" s="2">
        <f>VLOOKUP(ABS(AP8-AT3),Note!$E$1:$F$25,2,FALSE)</f>
        <v>1</v>
      </c>
      <c r="AU8">
        <f t="shared" si="8"/>
        <v>6</v>
      </c>
      <c r="AV8" s="2">
        <f>VLOOKUP(ABS(AU8-AV3),Note!$E$1:$F$25,2,FALSE)</f>
        <v>0</v>
      </c>
      <c r="AW8" s="2">
        <f>VLOOKUP(ABS(AU8-AW3),Note!$E$1:$F$25,2,FALSE)</f>
        <v>0</v>
      </c>
      <c r="AX8" s="2">
        <f>VLOOKUP(ABS(AU8-AX3),Note!$E$1:$F$25,2,FALSE)</f>
        <v>0</v>
      </c>
      <c r="AY8" s="2">
        <f>VLOOKUP(ABS(AU8-AY3),Note!$E$1:$F$25,2,FALSE)</f>
        <v>0</v>
      </c>
      <c r="AZ8">
        <f t="shared" si="9"/>
        <v>6</v>
      </c>
      <c r="BA8" s="2">
        <f>VLOOKUP(ABS(AZ8-BA3),Note!$E$1:$F$25,2,FALSE)</f>
        <v>0</v>
      </c>
      <c r="BB8" s="2">
        <f>VLOOKUP(ABS(AZ8-BB3),Note!$E$1:$F$25,2,FALSE)</f>
        <v>0</v>
      </c>
      <c r="BC8" s="2">
        <f>VLOOKUP(ABS(AZ8-BC3),Note!$E$1:$F$25,2,FALSE)</f>
        <v>1</v>
      </c>
      <c r="BD8" s="2">
        <f>VLOOKUP(ABS(AZ8-BD3),Note!$E$1:$F$25,2,FALSE)</f>
        <v>0</v>
      </c>
      <c r="BE8">
        <f t="shared" si="10"/>
        <v>6</v>
      </c>
      <c r="BF8" s="2">
        <f>VLOOKUP(ABS(BE8-BF3),Note!$E$1:$F$25,2,FALSE)</f>
        <v>0</v>
      </c>
      <c r="BG8" s="2">
        <f>VLOOKUP(ABS(BE8-BG3),Note!$E$1:$F$25,2,FALSE)</f>
        <v>0</v>
      </c>
      <c r="BH8" s="2">
        <f>VLOOKUP(ABS(BE8-BH3),Note!$E$1:$F$25,2,FALSE)</f>
        <v>0</v>
      </c>
      <c r="BI8" s="2">
        <f>VLOOKUP(ABS(BE8-BI3),Note!$E$1:$F$25,2,FALSE)</f>
        <v>0</v>
      </c>
    </row>
    <row r="9" spans="4:59">
      <c r="D9">
        <f>SUM(C4:C8,D4:D8,E4:E8,F4:F8)</f>
        <v>4</v>
      </c>
      <c r="I9">
        <f>SUM(H4:H8,I4:I8,J4:J8,K4:K8)</f>
        <v>3</v>
      </c>
      <c r="N9">
        <f>SUM(M4:M8,N4:N8,O4:O8,P4:P8)</f>
        <v>3</v>
      </c>
      <c r="S9">
        <f>SUM(R4:R8,S4:S8,T4:T8,U4:U8)</f>
        <v>4</v>
      </c>
      <c r="X9">
        <f>SUM(W4:W8,X4:X8,Y4:Y8,Z4:Z8)</f>
        <v>3</v>
      </c>
      <c r="AC9">
        <f>SUM(AB4:AB8,AC4:AC8,AD4:AD8,AE4:AE8)</f>
        <v>4</v>
      </c>
      <c r="AH9">
        <f>SUM(AG4:AG8,AH4:AH8,AI4:AI8,AJ4:AJ8)</f>
        <v>3</v>
      </c>
      <c r="AM9">
        <f>SUM(AL4:AL8,AM4:AM8,AN4:AN8,AO4:AO8)</f>
        <v>4</v>
      </c>
      <c r="AR9">
        <f>SUM(AQ4:AQ8,AR4:AR8,AS4:AS8,AT4:AT8)</f>
        <v>3</v>
      </c>
      <c r="AW9">
        <f>SUM(AV4:AV8,AW4:AW8,AX4:AX8,AY4:AY8)</f>
        <v>3</v>
      </c>
      <c r="BB9">
        <f>SUM(BA4:BA8,BB4:BB8,BC4:BC8,BD4:BD8)</f>
        <v>4</v>
      </c>
      <c r="BG9">
        <f>SUM(BF4:BF8,BG4:BG8,BH4:BH8,BI4:BI8)</f>
        <v>2</v>
      </c>
    </row>
    <row r="10" spans="1:61">
      <c r="A10" s="1" t="str">
        <f>D18&amp;I18&amp;N18&amp;S18&amp;X18&amp;AC18&amp;AH18&amp;AM18&amp;AR18&amp;AW18&amp;BB18&amp;BG18</f>
        <v>524252443351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471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3:61">
      <c r="C11" t="s">
        <v>2</v>
      </c>
      <c r="D11" t="s">
        <v>6</v>
      </c>
      <c r="E11" t="s">
        <v>14</v>
      </c>
      <c r="F11" t="s">
        <v>17</v>
      </c>
      <c r="H11" t="s">
        <v>30</v>
      </c>
      <c r="I11" t="s">
        <v>39</v>
      </c>
      <c r="J11" t="s">
        <v>40</v>
      </c>
      <c r="K11" t="s">
        <v>18</v>
      </c>
      <c r="M11" t="s">
        <v>4</v>
      </c>
      <c r="N11" t="s">
        <v>36</v>
      </c>
      <c r="O11" t="s">
        <v>16</v>
      </c>
      <c r="P11" t="s">
        <v>2</v>
      </c>
      <c r="R11" t="s">
        <v>34</v>
      </c>
      <c r="S11" t="s">
        <v>14</v>
      </c>
      <c r="T11" t="s">
        <v>17</v>
      </c>
      <c r="U11" t="s">
        <v>31</v>
      </c>
      <c r="W11" t="s">
        <v>6</v>
      </c>
      <c r="X11" t="s">
        <v>40</v>
      </c>
      <c r="Y11" t="s">
        <v>18</v>
      </c>
      <c r="Z11" t="s">
        <v>4</v>
      </c>
      <c r="AB11" t="s">
        <v>0</v>
      </c>
      <c r="AC11" t="s">
        <v>16</v>
      </c>
      <c r="AD11" t="s">
        <v>2</v>
      </c>
      <c r="AE11" t="s">
        <v>34</v>
      </c>
      <c r="AG11" t="s">
        <v>36</v>
      </c>
      <c r="AH11" t="s">
        <v>43</v>
      </c>
      <c r="AI11" t="s">
        <v>30</v>
      </c>
      <c r="AJ11" t="s">
        <v>6</v>
      </c>
      <c r="AL11" t="s">
        <v>14</v>
      </c>
      <c r="AM11" t="s">
        <v>18</v>
      </c>
      <c r="AN11" t="s">
        <v>4</v>
      </c>
      <c r="AO11" t="s">
        <v>36</v>
      </c>
      <c r="AQ11" t="s">
        <v>41</v>
      </c>
      <c r="AR11" t="s">
        <v>2</v>
      </c>
      <c r="AS11" t="s">
        <v>34</v>
      </c>
      <c r="AT11" t="s">
        <v>38</v>
      </c>
      <c r="AV11" t="s">
        <v>16</v>
      </c>
      <c r="AW11" t="s">
        <v>30</v>
      </c>
      <c r="AX11" t="s">
        <v>6</v>
      </c>
      <c r="AY11" t="s">
        <v>14</v>
      </c>
      <c r="BA11" t="s">
        <v>17</v>
      </c>
      <c r="BB11" t="s">
        <v>4</v>
      </c>
      <c r="BC11" t="s">
        <v>0</v>
      </c>
      <c r="BD11" t="s">
        <v>41</v>
      </c>
      <c r="BF11" t="s">
        <v>18</v>
      </c>
      <c r="BG11" t="s">
        <v>33</v>
      </c>
      <c r="BH11" t="s">
        <v>36</v>
      </c>
      <c r="BI11" t="s">
        <v>16</v>
      </c>
    </row>
    <row r="12" spans="3:61">
      <c r="C12">
        <f>VLOOKUP(C11,Note!$A$1:$B$26,2,FALSE)</f>
        <v>0</v>
      </c>
      <c r="D12">
        <f>VLOOKUP(D11,Note!$A$1:$B$26,2,FALSE)</f>
        <v>4</v>
      </c>
      <c r="E12">
        <f>VLOOKUP(E11,Note!$A$1:$B$26,2,FALSE)</f>
        <v>7</v>
      </c>
      <c r="F12">
        <f>VLOOKUP(F11,Note!$A$1:$B$26,2,FALSE)</f>
        <v>10</v>
      </c>
      <c r="H12">
        <f>VLOOKUP(H11,Note!$A$1:$B$26,2,FALSE)</f>
        <v>1</v>
      </c>
      <c r="I12">
        <f>VLOOKUP(I11,Note!$A$1:$B$26,2,FALSE)</f>
        <v>5</v>
      </c>
      <c r="J12">
        <f>VLOOKUP(J11,Note!$A$1:$B$26,2,FALSE)</f>
        <v>8</v>
      </c>
      <c r="K12">
        <f>VLOOKUP(K11,Note!$A$1:$B$26,2,FALSE)</f>
        <v>11</v>
      </c>
      <c r="M12">
        <f>VLOOKUP(M11,Note!$A$1:$B$26,2,FALSE)</f>
        <v>2</v>
      </c>
      <c r="N12">
        <f>VLOOKUP(N11,Note!$A$1:$B$26,2,FALSE)</f>
        <v>6</v>
      </c>
      <c r="O12">
        <f>VLOOKUP(O11,Note!$A$1:$B$26,2,FALSE)</f>
        <v>9</v>
      </c>
      <c r="P12">
        <f>VLOOKUP(P11,Note!$A$1:$B$26,2,FALSE)</f>
        <v>0</v>
      </c>
      <c r="R12">
        <f>VLOOKUP(R11,Note!$A$1:$B$26,2,FALSE)</f>
        <v>3</v>
      </c>
      <c r="S12">
        <f>VLOOKUP(S11,Note!$A$1:$B$26,2,FALSE)</f>
        <v>7</v>
      </c>
      <c r="T12">
        <f>VLOOKUP(T11,Note!$A$1:$B$26,2,FALSE)</f>
        <v>10</v>
      </c>
      <c r="U12">
        <f>VLOOKUP(U11,Note!$A$1:$B$26,2,FALSE)</f>
        <v>1</v>
      </c>
      <c r="W12">
        <f>VLOOKUP(W11,Note!$A$1:$B$26,2,FALSE)</f>
        <v>4</v>
      </c>
      <c r="X12">
        <f>VLOOKUP(X11,Note!$A$1:$B$26,2,FALSE)</f>
        <v>8</v>
      </c>
      <c r="Y12">
        <f>VLOOKUP(Y11,Note!$A$1:$B$26,2,FALSE)</f>
        <v>11</v>
      </c>
      <c r="Z12">
        <f>VLOOKUP(Z11,Note!$A$1:$B$26,2,FALSE)</f>
        <v>2</v>
      </c>
      <c r="AB12">
        <f>VLOOKUP(AB11,Note!$A$1:$B$26,2,FALSE)</f>
        <v>5</v>
      </c>
      <c r="AC12">
        <f>VLOOKUP(AC11,Note!$A$1:$B$26,2,FALSE)</f>
        <v>9</v>
      </c>
      <c r="AD12">
        <f>VLOOKUP(AD11,Note!$A$1:$B$26,2,FALSE)</f>
        <v>0</v>
      </c>
      <c r="AE12">
        <f>VLOOKUP(AE11,Note!$A$1:$B$26,2,FALSE)</f>
        <v>3</v>
      </c>
      <c r="AG12">
        <f>VLOOKUP(AG11,Note!$A$1:$B$26,2,FALSE)</f>
        <v>6</v>
      </c>
      <c r="AH12">
        <f>VLOOKUP(AH11,Note!$A$1:$B$26,2,FALSE)</f>
        <v>10</v>
      </c>
      <c r="AI12">
        <f>VLOOKUP(AI11,Note!$A$1:$B$26,2,FALSE)</f>
        <v>1</v>
      </c>
      <c r="AJ12">
        <f>VLOOKUP(AJ11,Note!$A$1:$B$26,2,FALSE)</f>
        <v>4</v>
      </c>
      <c r="AL12">
        <f>VLOOKUP(AL11,Note!$A$1:$B$26,2,FALSE)</f>
        <v>7</v>
      </c>
      <c r="AM12">
        <f>VLOOKUP(AM11,Note!$A$1:$B$26,2,FALSE)</f>
        <v>11</v>
      </c>
      <c r="AN12">
        <f>VLOOKUP(AN11,Note!$A$1:$B$26,2,FALSE)</f>
        <v>2</v>
      </c>
      <c r="AO12">
        <f>VLOOKUP(AO11,Note!$A$1:$B$26,2,FALSE)</f>
        <v>6</v>
      </c>
      <c r="AQ12">
        <f>VLOOKUP(AQ11,Note!$A$1:$B$26,2,FALSE)</f>
        <v>8</v>
      </c>
      <c r="AR12">
        <f>VLOOKUP(AR11,Note!$A$1:$B$26,2,FALSE)</f>
        <v>0</v>
      </c>
      <c r="AS12">
        <f>VLOOKUP(AS11,Note!$A$1:$B$26,2,FALSE)</f>
        <v>3</v>
      </c>
      <c r="AT12">
        <f>VLOOKUP(AT11,Note!$A$1:$B$26,2,FALSE)</f>
        <v>6</v>
      </c>
      <c r="AV12">
        <f>VLOOKUP(AV11,Note!$A$1:$B$26,2,FALSE)</f>
        <v>9</v>
      </c>
      <c r="AW12">
        <f>VLOOKUP(AW11,Note!$A$1:$B$26,2,FALSE)</f>
        <v>1</v>
      </c>
      <c r="AX12">
        <f>VLOOKUP(AX11,Note!$A$1:$B$26,2,FALSE)</f>
        <v>4</v>
      </c>
      <c r="AY12">
        <f>VLOOKUP(AY11,Note!$A$1:$B$26,2,FALSE)</f>
        <v>7</v>
      </c>
      <c r="BA12">
        <f>VLOOKUP(BA11,Note!$A$1:$B$26,2,FALSE)</f>
        <v>10</v>
      </c>
      <c r="BB12">
        <f>VLOOKUP(BB11,Note!$A$1:$B$26,2,FALSE)</f>
        <v>2</v>
      </c>
      <c r="BC12">
        <f>VLOOKUP(BC11,Note!$A$1:$B$26,2,FALSE)</f>
        <v>5</v>
      </c>
      <c r="BD12">
        <f>VLOOKUP(BD11,Note!$A$1:$B$26,2,FALSE)</f>
        <v>8</v>
      </c>
      <c r="BF12">
        <f>VLOOKUP(BF11,Note!$A$1:$B$26,2,FALSE)</f>
        <v>11</v>
      </c>
      <c r="BG12">
        <f>VLOOKUP(BG11,Note!$A$1:$B$26,2,FALSE)</f>
        <v>3</v>
      </c>
      <c r="BH12">
        <f>VLOOKUP(BH11,Note!$A$1:$B$26,2,FALSE)</f>
        <v>6</v>
      </c>
      <c r="BI12">
        <f>VLOOKUP(BI11,Note!$A$1:$B$26,2,FALSE)</f>
        <v>9</v>
      </c>
    </row>
    <row r="13" spans="1:61">
      <c r="A13" t="str">
        <f>まとめ7!$A$1</f>
        <v>F</v>
      </c>
      <c r="B13">
        <f>VLOOKUP(A13,Note!$A$1:$B$26,2,FALSE)</f>
        <v>5</v>
      </c>
      <c r="C13" s="2">
        <f>VLOOKUP(ABS(B13-C12),Note!$E$1:$F$25,2,FALSE)</f>
        <v>0</v>
      </c>
      <c r="D13" s="2">
        <f>VLOOKUP(ABS(B13-D12),Note!$E$1:$F$25,2,FALSE)</f>
        <v>1</v>
      </c>
      <c r="E13" s="2">
        <f>VLOOKUP(ABS(B13-E12),Note!$E$1:$F$25,2,FALSE)</f>
        <v>0</v>
      </c>
      <c r="F13" s="2">
        <f>VLOOKUP(ABS(B13-F12),Note!$E$1:$F$25,2,FALSE)</f>
        <v>0</v>
      </c>
      <c r="G13">
        <f t="shared" ref="G13:G17" si="11">B13</f>
        <v>5</v>
      </c>
      <c r="H13" s="2">
        <f>VLOOKUP(ABS(G13-H12),Note!$E$1:$F$25,2,FALSE)</f>
        <v>0</v>
      </c>
      <c r="I13" s="2">
        <f>VLOOKUP(ABS(G13-I12),Note!$E$1:$F$25,2,FALSE)</f>
        <v>0</v>
      </c>
      <c r="J13" s="2">
        <f>VLOOKUP(ABS(G13-J12),Note!$E$1:$F$25,2,FALSE)</f>
        <v>0</v>
      </c>
      <c r="K13" s="2">
        <f>VLOOKUP(ABS(G13-K12),Note!$E$1:$F$25,2,FALSE)</f>
        <v>0</v>
      </c>
      <c r="L13">
        <f t="shared" ref="L13:L17" si="12">G13</f>
        <v>5</v>
      </c>
      <c r="M13" s="2">
        <f>VLOOKUP(ABS(L13-M12),Note!$E$1:$F$25,2,FALSE)</f>
        <v>0</v>
      </c>
      <c r="N13" s="2">
        <f>VLOOKUP(ABS(L13-N12),Note!$E$1:$F$25,2,FALSE)</f>
        <v>1</v>
      </c>
      <c r="O13" s="2">
        <f>VLOOKUP(ABS(L13-O12),Note!$E$1:$F$25,2,FALSE)</f>
        <v>0</v>
      </c>
      <c r="P13" s="2">
        <f>VLOOKUP(ABS(L13-P12),Note!$E$1:$F$25,2,FALSE)</f>
        <v>0</v>
      </c>
      <c r="Q13">
        <f t="shared" ref="Q13:Q17" si="13">L13</f>
        <v>5</v>
      </c>
      <c r="R13" s="2">
        <f>VLOOKUP(ABS(Q13-R12),Note!$E$1:$F$25,2,FALSE)</f>
        <v>0</v>
      </c>
      <c r="S13" s="2">
        <f>VLOOKUP(ABS(Q13-S12),Note!$E$1:$F$25,2,FALSE)</f>
        <v>0</v>
      </c>
      <c r="T13" s="2">
        <f>VLOOKUP(ABS(Q13-T12),Note!$E$1:$F$25,2,FALSE)</f>
        <v>0</v>
      </c>
      <c r="U13" s="2">
        <f>VLOOKUP(ABS(Q13-U12),Note!$E$1:$F$25,2,FALSE)</f>
        <v>0</v>
      </c>
      <c r="V13">
        <f t="shared" ref="V13:V17" si="14">Q13</f>
        <v>5</v>
      </c>
      <c r="W13" s="2">
        <f>VLOOKUP(ABS(V13-W12),Note!$E$1:$F$25,2,FALSE)</f>
        <v>1</v>
      </c>
      <c r="X13" s="2">
        <f>VLOOKUP(ABS(V13-X12),Note!$E$1:$F$25,2,FALSE)</f>
        <v>0</v>
      </c>
      <c r="Y13" s="2">
        <f>VLOOKUP(ABS(V13-Y12),Note!$E$1:$F$25,2,FALSE)</f>
        <v>0</v>
      </c>
      <c r="Z13" s="2">
        <f>VLOOKUP(ABS(V13-Z12),Note!$E$1:$F$25,2,FALSE)</f>
        <v>0</v>
      </c>
      <c r="AA13">
        <f t="shared" ref="AA13:AA17" si="15">V13</f>
        <v>5</v>
      </c>
      <c r="AB13" s="2">
        <f>VLOOKUP(ABS(AA13-AB12),Note!$E$1:$F$25,2,FALSE)</f>
        <v>0</v>
      </c>
      <c r="AC13" s="2">
        <f>VLOOKUP(ABS(AA13-AC12),Note!$E$1:$F$25,2,FALSE)</f>
        <v>0</v>
      </c>
      <c r="AD13" s="2">
        <f>VLOOKUP(ABS(AA13-AD12),Note!$E$1:$F$25,2,FALSE)</f>
        <v>0</v>
      </c>
      <c r="AE13" s="2">
        <f>VLOOKUP(ABS(AA13-AE12),Note!$E$1:$F$25,2,FALSE)</f>
        <v>0</v>
      </c>
      <c r="AF13">
        <f t="shared" ref="AF13:AF17" si="16">AA13</f>
        <v>5</v>
      </c>
      <c r="AG13" s="2">
        <f>VLOOKUP(ABS(AF13-AG12),Note!$E$1:$F$25,2,FALSE)</f>
        <v>1</v>
      </c>
      <c r="AH13" s="2">
        <f>VLOOKUP(ABS(AF13-AH12),Note!$E$1:$F$25,2,FALSE)</f>
        <v>0</v>
      </c>
      <c r="AI13" s="2">
        <f>VLOOKUP(ABS(AF13-AI12),Note!$E$1:$F$25,2,FALSE)</f>
        <v>0</v>
      </c>
      <c r="AJ13" s="2">
        <f>VLOOKUP(ABS(AF13-AJ12),Note!$E$1:$F$25,2,FALSE)</f>
        <v>1</v>
      </c>
      <c r="AK13">
        <f t="shared" ref="AK13:AK17" si="17">AF13</f>
        <v>5</v>
      </c>
      <c r="AL13" s="2">
        <f>VLOOKUP(ABS(AK13-AL12),Note!$E$1:$F$25,2,FALSE)</f>
        <v>0</v>
      </c>
      <c r="AM13" s="2">
        <f>VLOOKUP(ABS(AK13-AM12),Note!$E$1:$F$25,2,FALSE)</f>
        <v>0</v>
      </c>
      <c r="AN13" s="2">
        <f>VLOOKUP(ABS(AK13-AN12),Note!$E$1:$F$25,2,FALSE)</f>
        <v>0</v>
      </c>
      <c r="AO13" s="2">
        <f>VLOOKUP(ABS(AK13-AO12),Note!$E$1:$F$25,2,FALSE)</f>
        <v>1</v>
      </c>
      <c r="AP13">
        <f t="shared" ref="AP13:AP17" si="18">AK13</f>
        <v>5</v>
      </c>
      <c r="AQ13" s="2">
        <f>VLOOKUP(ABS(AP13-AQ12),Note!$E$1:$F$25,2,FALSE)</f>
        <v>0</v>
      </c>
      <c r="AR13" s="2">
        <f>VLOOKUP(ABS(AP13-AR12),Note!$E$1:$F$25,2,FALSE)</f>
        <v>0</v>
      </c>
      <c r="AS13" s="2">
        <f>VLOOKUP(ABS(AP13-AS12),Note!$E$1:$F$25,2,FALSE)</f>
        <v>0</v>
      </c>
      <c r="AT13" s="2">
        <f>VLOOKUP(ABS(AP13-AT12),Note!$E$1:$F$25,2,FALSE)</f>
        <v>1</v>
      </c>
      <c r="AU13">
        <f t="shared" ref="AU13:AU17" si="19">AP13</f>
        <v>5</v>
      </c>
      <c r="AV13" s="2">
        <f>VLOOKUP(ABS(AU13-AV12),Note!$E$1:$F$25,2,FALSE)</f>
        <v>0</v>
      </c>
      <c r="AW13" s="2">
        <f>VLOOKUP(ABS(AU13-AW12),Note!$E$1:$F$25,2,FALSE)</f>
        <v>0</v>
      </c>
      <c r="AX13" s="2">
        <f>VLOOKUP(ABS(AU13-AX12),Note!$E$1:$F$25,2,FALSE)</f>
        <v>1</v>
      </c>
      <c r="AY13" s="2">
        <f>VLOOKUP(ABS(AU13-AY12),Note!$E$1:$F$25,2,FALSE)</f>
        <v>0</v>
      </c>
      <c r="AZ13">
        <f t="shared" ref="AZ13:AZ17" si="20">AU13</f>
        <v>5</v>
      </c>
      <c r="BA13" s="2">
        <f>VLOOKUP(ABS(AZ13-BA12),Note!$E$1:$F$25,2,FALSE)</f>
        <v>0</v>
      </c>
      <c r="BB13" s="2">
        <f>VLOOKUP(ABS(AZ13-BB12),Note!$E$1:$F$25,2,FALSE)</f>
        <v>0</v>
      </c>
      <c r="BC13" s="2">
        <f>VLOOKUP(ABS(AZ13-BC12),Note!$E$1:$F$25,2,FALSE)</f>
        <v>0</v>
      </c>
      <c r="BD13" s="2">
        <f>VLOOKUP(ABS(AZ13-BD12),Note!$E$1:$F$25,2,FALSE)</f>
        <v>0</v>
      </c>
      <c r="BE13">
        <f t="shared" ref="BE13:BE17" si="21">AZ13</f>
        <v>5</v>
      </c>
      <c r="BF13" s="2">
        <f>VLOOKUP(ABS(BE13-BF12),Note!$E$1:$F$25,2,FALSE)</f>
        <v>0</v>
      </c>
      <c r="BG13" s="2">
        <f>VLOOKUP(ABS(BE13-BG12),Note!$E$1:$F$25,2,FALSE)</f>
        <v>0</v>
      </c>
      <c r="BH13" s="2">
        <f>VLOOKUP(ABS(BE13-BH12),Note!$E$1:$F$25,2,FALSE)</f>
        <v>1</v>
      </c>
      <c r="BI13" s="2">
        <f>VLOOKUP(ABS(BE13-BI12),Note!$E$1:$F$25,2,FALSE)</f>
        <v>0</v>
      </c>
    </row>
    <row r="14" spans="1:61">
      <c r="A14" t="str">
        <f>VLOOKUP(まとめ7!$A$1&amp;"aug7",Chords!$A$2:$D$188,2,FALSE)</f>
        <v>A</v>
      </c>
      <c r="B14">
        <f>VLOOKUP(A14,Note!$A$1:$B$26,2,FALSE)</f>
        <v>9</v>
      </c>
      <c r="C14" s="2">
        <f>VLOOKUP(ABS(B14-C12),Note!$E$1:$F$25,2,FALSE)</f>
        <v>0</v>
      </c>
      <c r="D14" s="2">
        <f>VLOOKUP(ABS(B14-D12),Note!$E$1:$F$25,2,FALSE)</f>
        <v>0</v>
      </c>
      <c r="E14" s="2">
        <f>VLOOKUP(ABS(B14-E12),Note!$E$1:$F$25,2,FALSE)</f>
        <v>0</v>
      </c>
      <c r="F14" s="2">
        <f>VLOOKUP(ABS(B14-F12),Note!$E$1:$F$25,2,FALSE)</f>
        <v>1</v>
      </c>
      <c r="G14">
        <f t="shared" si="11"/>
        <v>9</v>
      </c>
      <c r="H14" s="2">
        <f>VLOOKUP(ABS(G14-H12),Note!$E$1:$F$25,2,FALSE)</f>
        <v>0</v>
      </c>
      <c r="I14" s="2">
        <f>VLOOKUP(ABS(G14-I12),Note!$E$1:$F$25,2,FALSE)</f>
        <v>0</v>
      </c>
      <c r="J14" s="2">
        <f>VLOOKUP(ABS(G14-J12),Note!$E$1:$F$25,2,FALSE)</f>
        <v>1</v>
      </c>
      <c r="K14" s="2">
        <f>VLOOKUP(ABS(G14-K12),Note!$E$1:$F$25,2,FALSE)</f>
        <v>0</v>
      </c>
      <c r="L14">
        <f t="shared" si="12"/>
        <v>9</v>
      </c>
      <c r="M14" s="2">
        <f>VLOOKUP(ABS(L14-M12),Note!$E$1:$F$25,2,FALSE)</f>
        <v>0</v>
      </c>
      <c r="N14" s="2">
        <f>VLOOKUP(ABS(L14-N12),Note!$E$1:$F$25,2,FALSE)</f>
        <v>0</v>
      </c>
      <c r="O14" s="2">
        <f>VLOOKUP(ABS(L14-O12),Note!$E$1:$F$25,2,FALSE)</f>
        <v>0</v>
      </c>
      <c r="P14" s="2">
        <f>VLOOKUP(ABS(L14-P12),Note!$E$1:$F$25,2,FALSE)</f>
        <v>0</v>
      </c>
      <c r="Q14">
        <f t="shared" si="13"/>
        <v>9</v>
      </c>
      <c r="R14" s="2">
        <f>VLOOKUP(ABS(Q14-R12),Note!$E$1:$F$25,2,FALSE)</f>
        <v>0</v>
      </c>
      <c r="S14" s="2">
        <f>VLOOKUP(ABS(Q14-S12),Note!$E$1:$F$25,2,FALSE)</f>
        <v>0</v>
      </c>
      <c r="T14" s="2">
        <f>VLOOKUP(ABS(Q14-T12),Note!$E$1:$F$25,2,FALSE)</f>
        <v>1</v>
      </c>
      <c r="U14" s="2">
        <f>VLOOKUP(ABS(Q14-U12),Note!$E$1:$F$25,2,FALSE)</f>
        <v>0</v>
      </c>
      <c r="V14">
        <f t="shared" si="14"/>
        <v>9</v>
      </c>
      <c r="W14" s="2">
        <f>VLOOKUP(ABS(V14-W12),Note!$E$1:$F$25,2,FALSE)</f>
        <v>0</v>
      </c>
      <c r="X14" s="2">
        <f>VLOOKUP(ABS(V14-X12),Note!$E$1:$F$25,2,FALSE)</f>
        <v>1</v>
      </c>
      <c r="Y14" s="2">
        <f>VLOOKUP(ABS(V14-Y12),Note!$E$1:$F$25,2,FALSE)</f>
        <v>0</v>
      </c>
      <c r="Z14" s="2">
        <f>VLOOKUP(ABS(V14-Z12),Note!$E$1:$F$25,2,FALSE)</f>
        <v>0</v>
      </c>
      <c r="AA14">
        <f t="shared" si="15"/>
        <v>9</v>
      </c>
      <c r="AB14" s="2">
        <f>VLOOKUP(ABS(AA14-AB12),Note!$E$1:$F$25,2,FALSE)</f>
        <v>0</v>
      </c>
      <c r="AC14" s="2">
        <f>VLOOKUP(ABS(AA14-AC12),Note!$E$1:$F$25,2,FALSE)</f>
        <v>0</v>
      </c>
      <c r="AD14" s="2">
        <f>VLOOKUP(ABS(AA14-AD12),Note!$E$1:$F$25,2,FALSE)</f>
        <v>0</v>
      </c>
      <c r="AE14" s="2">
        <f>VLOOKUP(ABS(AA14-AE12),Note!$E$1:$F$25,2,FALSE)</f>
        <v>0</v>
      </c>
      <c r="AF14">
        <f t="shared" si="16"/>
        <v>9</v>
      </c>
      <c r="AG14" s="2">
        <f>VLOOKUP(ABS(AF14-AG12),Note!$E$1:$F$25,2,FALSE)</f>
        <v>0</v>
      </c>
      <c r="AH14" s="2">
        <f>VLOOKUP(ABS(AF14-AH12),Note!$E$1:$F$25,2,FALSE)</f>
        <v>1</v>
      </c>
      <c r="AI14" s="2">
        <f>VLOOKUP(ABS(AF14-AI12),Note!$E$1:$F$25,2,FALSE)</f>
        <v>0</v>
      </c>
      <c r="AJ14" s="2">
        <f>VLOOKUP(ABS(AF14-AJ12),Note!$E$1:$F$25,2,FALSE)</f>
        <v>0</v>
      </c>
      <c r="AK14">
        <f t="shared" si="17"/>
        <v>9</v>
      </c>
      <c r="AL14" s="2">
        <f>VLOOKUP(ABS(AK14-AL12),Note!$E$1:$F$25,2,FALSE)</f>
        <v>0</v>
      </c>
      <c r="AM14" s="2">
        <f>VLOOKUP(ABS(AK14-AM12),Note!$E$1:$F$25,2,FALSE)</f>
        <v>0</v>
      </c>
      <c r="AN14" s="2">
        <f>VLOOKUP(ABS(AK14-AN12),Note!$E$1:$F$25,2,FALSE)</f>
        <v>0</v>
      </c>
      <c r="AO14" s="2">
        <f>VLOOKUP(ABS(AK14-AO12),Note!$E$1:$F$25,2,FALSE)</f>
        <v>0</v>
      </c>
      <c r="AP14">
        <f t="shared" si="18"/>
        <v>9</v>
      </c>
      <c r="AQ14" s="2">
        <f>VLOOKUP(ABS(AP14-AQ12),Note!$E$1:$F$25,2,FALSE)</f>
        <v>1</v>
      </c>
      <c r="AR14" s="2">
        <f>VLOOKUP(ABS(AP14-AR12),Note!$E$1:$F$25,2,FALSE)</f>
        <v>0</v>
      </c>
      <c r="AS14" s="2">
        <f>VLOOKUP(ABS(AP14-AS12),Note!$E$1:$F$25,2,FALSE)</f>
        <v>0</v>
      </c>
      <c r="AT14" s="2">
        <f>VLOOKUP(ABS(AP14-AT12),Note!$E$1:$F$25,2,FALSE)</f>
        <v>0</v>
      </c>
      <c r="AU14">
        <f t="shared" si="19"/>
        <v>9</v>
      </c>
      <c r="AV14" s="2">
        <f>VLOOKUP(ABS(AU14-AV12),Note!$E$1:$F$25,2,FALSE)</f>
        <v>0</v>
      </c>
      <c r="AW14" s="2">
        <f>VLOOKUP(ABS(AU14-AW12),Note!$E$1:$F$25,2,FALSE)</f>
        <v>0</v>
      </c>
      <c r="AX14" s="2">
        <f>VLOOKUP(ABS(AU14-AX12),Note!$E$1:$F$25,2,FALSE)</f>
        <v>0</v>
      </c>
      <c r="AY14" s="2">
        <f>VLOOKUP(ABS(AU14-AY12),Note!$E$1:$F$25,2,FALSE)</f>
        <v>0</v>
      </c>
      <c r="AZ14">
        <f t="shared" si="20"/>
        <v>9</v>
      </c>
      <c r="BA14" s="2">
        <f>VLOOKUP(ABS(AZ14-BA12),Note!$E$1:$F$25,2,FALSE)</f>
        <v>1</v>
      </c>
      <c r="BB14" s="2">
        <f>VLOOKUP(ABS(AZ14-BB12),Note!$E$1:$F$25,2,FALSE)</f>
        <v>0</v>
      </c>
      <c r="BC14" s="2">
        <f>VLOOKUP(ABS(AZ14-BC12),Note!$E$1:$F$25,2,FALSE)</f>
        <v>0</v>
      </c>
      <c r="BD14" s="2">
        <f>VLOOKUP(ABS(AZ14-BD12),Note!$E$1:$F$25,2,FALSE)</f>
        <v>1</v>
      </c>
      <c r="BE14">
        <f t="shared" si="21"/>
        <v>9</v>
      </c>
      <c r="BF14" s="2">
        <f>VLOOKUP(ABS(BE14-BF12),Note!$E$1:$F$25,2,FALSE)</f>
        <v>0</v>
      </c>
      <c r="BG14" s="2">
        <f>VLOOKUP(ABS(BE14-BG12),Note!$E$1:$F$25,2,FALSE)</f>
        <v>0</v>
      </c>
      <c r="BH14" s="2">
        <f>VLOOKUP(ABS(BE14-BH12),Note!$E$1:$F$25,2,FALSE)</f>
        <v>0</v>
      </c>
      <c r="BI14" s="2">
        <f>VLOOKUP(ABS(BE14-BI12),Note!$E$1:$F$25,2,FALSE)</f>
        <v>0</v>
      </c>
    </row>
    <row r="15" spans="1:61">
      <c r="A15" t="str">
        <f>VLOOKUP(まとめ7!$A$1&amp;"aug7",Chords!$A$2:$D$188,3,FALSE)</f>
        <v>C#</v>
      </c>
      <c r="B15">
        <f>VLOOKUP(A15,Note!$A$1:$B$26,2,FALSE)</f>
        <v>1</v>
      </c>
      <c r="C15" s="2">
        <f>VLOOKUP(ABS(B15-C12),Note!$E$1:$F$25,2,FALSE)</f>
        <v>1</v>
      </c>
      <c r="D15" s="2">
        <f>VLOOKUP(ABS(B15-D12),Note!$E$1:$F$25,2,FALSE)</f>
        <v>0</v>
      </c>
      <c r="E15" s="2">
        <f>VLOOKUP(ABS(B15-E12),Note!$E$1:$F$25,2,FALSE)</f>
        <v>0</v>
      </c>
      <c r="F15" s="2">
        <f>VLOOKUP(ABS(B15-F12),Note!$E$1:$F$25,2,FALSE)</f>
        <v>0</v>
      </c>
      <c r="G15">
        <f t="shared" si="11"/>
        <v>1</v>
      </c>
      <c r="H15" s="2">
        <f>VLOOKUP(ABS(G15-H12),Note!$E$1:$F$25,2,FALSE)</f>
        <v>0</v>
      </c>
      <c r="I15" s="2">
        <f>VLOOKUP(ABS(G15-I12),Note!$E$1:$F$25,2,FALSE)</f>
        <v>0</v>
      </c>
      <c r="J15" s="2">
        <f>VLOOKUP(ABS(G15-J12),Note!$E$1:$F$25,2,FALSE)</f>
        <v>0</v>
      </c>
      <c r="K15" s="2">
        <f>VLOOKUP(ABS(G15-K12),Note!$E$1:$F$25,2,FALSE)</f>
        <v>0</v>
      </c>
      <c r="L15">
        <f t="shared" si="12"/>
        <v>1</v>
      </c>
      <c r="M15" s="2">
        <f>VLOOKUP(ABS(L15-M12),Note!$E$1:$F$25,2,FALSE)</f>
        <v>1</v>
      </c>
      <c r="N15" s="2">
        <f>VLOOKUP(ABS(L15-N12),Note!$E$1:$F$25,2,FALSE)</f>
        <v>0</v>
      </c>
      <c r="O15" s="2">
        <f>VLOOKUP(ABS(L15-O12),Note!$E$1:$F$25,2,FALSE)</f>
        <v>0</v>
      </c>
      <c r="P15" s="2">
        <f>VLOOKUP(ABS(L15-P12),Note!$E$1:$F$25,2,FALSE)</f>
        <v>1</v>
      </c>
      <c r="Q15">
        <f t="shared" si="13"/>
        <v>1</v>
      </c>
      <c r="R15" s="2">
        <f>VLOOKUP(ABS(Q15-R12),Note!$E$1:$F$25,2,FALSE)</f>
        <v>0</v>
      </c>
      <c r="S15" s="2">
        <f>VLOOKUP(ABS(Q15-S12),Note!$E$1:$F$25,2,FALSE)</f>
        <v>0</v>
      </c>
      <c r="T15" s="2">
        <f>VLOOKUP(ABS(Q15-T12),Note!$E$1:$F$25,2,FALSE)</f>
        <v>0</v>
      </c>
      <c r="U15" s="2">
        <f>VLOOKUP(ABS(Q15-U12),Note!$E$1:$F$25,2,FALSE)</f>
        <v>0</v>
      </c>
      <c r="V15">
        <f t="shared" si="14"/>
        <v>1</v>
      </c>
      <c r="W15" s="2">
        <f>VLOOKUP(ABS(V15-W12),Note!$E$1:$F$25,2,FALSE)</f>
        <v>0</v>
      </c>
      <c r="X15" s="2">
        <f>VLOOKUP(ABS(V15-X12),Note!$E$1:$F$25,2,FALSE)</f>
        <v>0</v>
      </c>
      <c r="Y15" s="2">
        <f>VLOOKUP(ABS(V15-Y12),Note!$E$1:$F$25,2,FALSE)</f>
        <v>0</v>
      </c>
      <c r="Z15" s="2">
        <f>VLOOKUP(ABS(V15-Z12),Note!$E$1:$F$25,2,FALSE)</f>
        <v>1</v>
      </c>
      <c r="AA15">
        <f t="shared" si="15"/>
        <v>1</v>
      </c>
      <c r="AB15" s="2">
        <f>VLOOKUP(ABS(AA15-AB12),Note!$E$1:$F$25,2,FALSE)</f>
        <v>0</v>
      </c>
      <c r="AC15" s="2">
        <f>VLOOKUP(ABS(AA15-AC12),Note!$E$1:$F$25,2,FALSE)</f>
        <v>0</v>
      </c>
      <c r="AD15" s="2">
        <f>VLOOKUP(ABS(AA15-AD12),Note!$E$1:$F$25,2,FALSE)</f>
        <v>1</v>
      </c>
      <c r="AE15" s="2">
        <f>VLOOKUP(ABS(AA15-AE12),Note!$E$1:$F$25,2,FALSE)</f>
        <v>0</v>
      </c>
      <c r="AF15">
        <f t="shared" si="16"/>
        <v>1</v>
      </c>
      <c r="AG15" s="2">
        <f>VLOOKUP(ABS(AF15-AG12),Note!$E$1:$F$25,2,FALSE)</f>
        <v>0</v>
      </c>
      <c r="AH15" s="2">
        <f>VLOOKUP(ABS(AF15-AH12),Note!$E$1:$F$25,2,FALSE)</f>
        <v>0</v>
      </c>
      <c r="AI15" s="2">
        <f>VLOOKUP(ABS(AF15-AI12),Note!$E$1:$F$25,2,FALSE)</f>
        <v>0</v>
      </c>
      <c r="AJ15" s="2">
        <f>VLOOKUP(ABS(AF15-AJ12),Note!$E$1:$F$25,2,FALSE)</f>
        <v>0</v>
      </c>
      <c r="AK15">
        <f t="shared" si="17"/>
        <v>1</v>
      </c>
      <c r="AL15" s="2">
        <f>VLOOKUP(ABS(AK15-AL12),Note!$E$1:$F$25,2,FALSE)</f>
        <v>0</v>
      </c>
      <c r="AM15" s="2">
        <f>VLOOKUP(ABS(AK15-AM12),Note!$E$1:$F$25,2,FALSE)</f>
        <v>0</v>
      </c>
      <c r="AN15" s="2">
        <f>VLOOKUP(ABS(AK15-AN12),Note!$E$1:$F$25,2,FALSE)</f>
        <v>1</v>
      </c>
      <c r="AO15" s="2">
        <f>VLOOKUP(ABS(AK15-AO12),Note!$E$1:$F$25,2,FALSE)</f>
        <v>0</v>
      </c>
      <c r="AP15">
        <f t="shared" si="18"/>
        <v>1</v>
      </c>
      <c r="AQ15" s="2">
        <f>VLOOKUP(ABS(AP15-AQ12),Note!$E$1:$F$25,2,FALSE)</f>
        <v>0</v>
      </c>
      <c r="AR15" s="2">
        <f>VLOOKUP(ABS(AP15-AR12),Note!$E$1:$F$25,2,FALSE)</f>
        <v>1</v>
      </c>
      <c r="AS15" s="2">
        <f>VLOOKUP(ABS(AP15-AS12),Note!$E$1:$F$25,2,FALSE)</f>
        <v>0</v>
      </c>
      <c r="AT15" s="2">
        <f>VLOOKUP(ABS(AP15-AT12),Note!$E$1:$F$25,2,FALSE)</f>
        <v>0</v>
      </c>
      <c r="AU15">
        <f t="shared" si="19"/>
        <v>1</v>
      </c>
      <c r="AV15" s="2">
        <f>VLOOKUP(ABS(AU15-AV12),Note!$E$1:$F$25,2,FALSE)</f>
        <v>0</v>
      </c>
      <c r="AW15" s="2">
        <f>VLOOKUP(ABS(AU15-AW12),Note!$E$1:$F$25,2,FALSE)</f>
        <v>0</v>
      </c>
      <c r="AX15" s="2">
        <f>VLOOKUP(ABS(AU15-AX12),Note!$E$1:$F$25,2,FALSE)</f>
        <v>0</v>
      </c>
      <c r="AY15" s="2">
        <f>VLOOKUP(ABS(AU15-AY12),Note!$E$1:$F$25,2,FALSE)</f>
        <v>0</v>
      </c>
      <c r="AZ15">
        <f t="shared" si="20"/>
        <v>1</v>
      </c>
      <c r="BA15" s="2">
        <f>VLOOKUP(ABS(AZ15-BA12),Note!$E$1:$F$25,2,FALSE)</f>
        <v>0</v>
      </c>
      <c r="BB15" s="2">
        <f>VLOOKUP(ABS(AZ15-BB12),Note!$E$1:$F$25,2,FALSE)</f>
        <v>1</v>
      </c>
      <c r="BC15" s="2">
        <f>VLOOKUP(ABS(AZ15-BC12),Note!$E$1:$F$25,2,FALSE)</f>
        <v>0</v>
      </c>
      <c r="BD15" s="2">
        <f>VLOOKUP(ABS(AZ15-BD12),Note!$E$1:$F$25,2,FALSE)</f>
        <v>0</v>
      </c>
      <c r="BE15">
        <f t="shared" si="21"/>
        <v>1</v>
      </c>
      <c r="BF15" s="2">
        <f>VLOOKUP(ABS(BE15-BF12),Note!$E$1:$F$25,2,FALSE)</f>
        <v>0</v>
      </c>
      <c r="BG15" s="2">
        <f>VLOOKUP(ABS(BE15-BG12),Note!$E$1:$F$25,2,FALSE)</f>
        <v>0</v>
      </c>
      <c r="BH15" s="2">
        <f>VLOOKUP(ABS(BE15-BH12),Note!$E$1:$F$25,2,FALSE)</f>
        <v>0</v>
      </c>
      <c r="BI15" s="2">
        <f>VLOOKUP(ABS(BE15-BI12),Note!$E$1:$F$25,2,FALSE)</f>
        <v>0</v>
      </c>
    </row>
    <row r="16" spans="1:61">
      <c r="A16" t="str">
        <f>VLOOKUP(まとめ7!$A$1&amp;"aug7",Chords!$A$2:$D$188,4,FALSE)</f>
        <v>E♭</v>
      </c>
      <c r="B16">
        <f>VLOOKUP(A16,Note!$A$1:$B$26,2,FALSE)</f>
        <v>3</v>
      </c>
      <c r="C16" s="2">
        <f>VLOOKUP(ABS(B16-C12),Note!$E$1:$F$25,2,FALSE)</f>
        <v>0</v>
      </c>
      <c r="D16" s="2">
        <f>VLOOKUP(ABS(B16-D12),Note!$E$1:$F$25,2,FALSE)</f>
        <v>1</v>
      </c>
      <c r="E16" s="2">
        <f>VLOOKUP(ABS(B16-E12),Note!$E$1:$F$25,2,FALSE)</f>
        <v>0</v>
      </c>
      <c r="F16" s="2">
        <f>VLOOKUP(ABS(B16-F12),Note!$E$1:$F$25,2,FALSE)</f>
        <v>0</v>
      </c>
      <c r="G16">
        <f t="shared" si="11"/>
        <v>3</v>
      </c>
      <c r="H16" s="2">
        <f>VLOOKUP(ABS(G16-H12),Note!$E$1:$F$25,2,FALSE)</f>
        <v>0</v>
      </c>
      <c r="I16" s="2">
        <f>VLOOKUP(ABS(G16-I12),Note!$E$1:$F$25,2,FALSE)</f>
        <v>0</v>
      </c>
      <c r="J16" s="2">
        <f>VLOOKUP(ABS(G16-J12),Note!$E$1:$F$25,2,FALSE)</f>
        <v>0</v>
      </c>
      <c r="K16" s="2">
        <f>VLOOKUP(ABS(G16-K12),Note!$E$1:$F$25,2,FALSE)</f>
        <v>0</v>
      </c>
      <c r="L16">
        <f t="shared" si="12"/>
        <v>3</v>
      </c>
      <c r="M16" s="2">
        <f>VLOOKUP(ABS(L16-M12),Note!$E$1:$F$25,2,FALSE)</f>
        <v>1</v>
      </c>
      <c r="N16" s="2">
        <f>VLOOKUP(ABS(L16-N12),Note!$E$1:$F$25,2,FALSE)</f>
        <v>0</v>
      </c>
      <c r="O16" s="2">
        <f>VLOOKUP(ABS(L16-O12),Note!$E$1:$F$25,2,FALSE)</f>
        <v>0</v>
      </c>
      <c r="P16" s="2">
        <f>VLOOKUP(ABS(L16-P12),Note!$E$1:$F$25,2,FALSE)</f>
        <v>0</v>
      </c>
      <c r="Q16">
        <f t="shared" si="13"/>
        <v>3</v>
      </c>
      <c r="R16" s="2">
        <f>VLOOKUP(ABS(Q16-R12),Note!$E$1:$F$25,2,FALSE)</f>
        <v>0</v>
      </c>
      <c r="S16" s="2">
        <f>VLOOKUP(ABS(Q16-S12),Note!$E$1:$F$25,2,FALSE)</f>
        <v>0</v>
      </c>
      <c r="T16" s="2">
        <f>VLOOKUP(ABS(Q16-T12),Note!$E$1:$F$25,2,FALSE)</f>
        <v>0</v>
      </c>
      <c r="U16" s="2">
        <f>VLOOKUP(ABS(Q16-U12),Note!$E$1:$F$25,2,FALSE)</f>
        <v>0</v>
      </c>
      <c r="V16">
        <f t="shared" si="14"/>
        <v>3</v>
      </c>
      <c r="W16" s="2">
        <f>VLOOKUP(ABS(V16-W12),Note!$E$1:$F$25,2,FALSE)</f>
        <v>1</v>
      </c>
      <c r="X16" s="2">
        <f>VLOOKUP(ABS(V16-X12),Note!$E$1:$F$25,2,FALSE)</f>
        <v>0</v>
      </c>
      <c r="Y16" s="2">
        <f>VLOOKUP(ABS(V16-Y12),Note!$E$1:$F$25,2,FALSE)</f>
        <v>0</v>
      </c>
      <c r="Z16" s="2">
        <f>VLOOKUP(ABS(V16-Z12),Note!$E$1:$F$25,2,FALSE)</f>
        <v>1</v>
      </c>
      <c r="AA16">
        <f t="shared" si="15"/>
        <v>3</v>
      </c>
      <c r="AB16" s="2">
        <f>VLOOKUP(ABS(AA16-AB12),Note!$E$1:$F$25,2,FALSE)</f>
        <v>0</v>
      </c>
      <c r="AC16" s="2">
        <f>VLOOKUP(ABS(AA16-AC12),Note!$E$1:$F$25,2,FALSE)</f>
        <v>0</v>
      </c>
      <c r="AD16" s="2">
        <f>VLOOKUP(ABS(AA16-AD12),Note!$E$1:$F$25,2,FALSE)</f>
        <v>0</v>
      </c>
      <c r="AE16" s="2">
        <f>VLOOKUP(ABS(AA16-AE12),Note!$E$1:$F$25,2,FALSE)</f>
        <v>0</v>
      </c>
      <c r="AF16">
        <f t="shared" si="16"/>
        <v>3</v>
      </c>
      <c r="AG16" s="2">
        <f>VLOOKUP(ABS(AF16-AG12),Note!$E$1:$F$25,2,FALSE)</f>
        <v>0</v>
      </c>
      <c r="AH16" s="2">
        <f>VLOOKUP(ABS(AF16-AH12),Note!$E$1:$F$25,2,FALSE)</f>
        <v>0</v>
      </c>
      <c r="AI16" s="2">
        <f>VLOOKUP(ABS(AF16-AI12),Note!$E$1:$F$25,2,FALSE)</f>
        <v>0</v>
      </c>
      <c r="AJ16" s="2">
        <f>VLOOKUP(ABS(AF16-AJ12),Note!$E$1:$F$25,2,FALSE)</f>
        <v>1</v>
      </c>
      <c r="AK16">
        <f t="shared" si="17"/>
        <v>3</v>
      </c>
      <c r="AL16" s="2">
        <f>VLOOKUP(ABS(AK16-AL12),Note!$E$1:$F$25,2,FALSE)</f>
        <v>0</v>
      </c>
      <c r="AM16" s="2">
        <f>VLOOKUP(ABS(AK16-AM12),Note!$E$1:$F$25,2,FALSE)</f>
        <v>0</v>
      </c>
      <c r="AN16" s="2">
        <f>VLOOKUP(ABS(AK16-AN12),Note!$E$1:$F$25,2,FALSE)</f>
        <v>1</v>
      </c>
      <c r="AO16" s="2">
        <f>VLOOKUP(ABS(AK16-AO12),Note!$E$1:$F$25,2,FALSE)</f>
        <v>0</v>
      </c>
      <c r="AP16">
        <f t="shared" si="18"/>
        <v>3</v>
      </c>
      <c r="AQ16" s="2">
        <f>VLOOKUP(ABS(AP16-AQ12),Note!$E$1:$F$25,2,FALSE)</f>
        <v>0</v>
      </c>
      <c r="AR16" s="2">
        <f>VLOOKUP(ABS(AP16-AR12),Note!$E$1:$F$25,2,FALSE)</f>
        <v>0</v>
      </c>
      <c r="AS16" s="2">
        <f>VLOOKUP(ABS(AP16-AS12),Note!$E$1:$F$25,2,FALSE)</f>
        <v>0</v>
      </c>
      <c r="AT16" s="2">
        <f>VLOOKUP(ABS(AP16-AT12),Note!$E$1:$F$25,2,FALSE)</f>
        <v>0</v>
      </c>
      <c r="AU16">
        <f t="shared" si="19"/>
        <v>3</v>
      </c>
      <c r="AV16" s="2">
        <f>VLOOKUP(ABS(AU16-AV12),Note!$E$1:$F$25,2,FALSE)</f>
        <v>0</v>
      </c>
      <c r="AW16" s="2">
        <f>VLOOKUP(ABS(AU16-AW12),Note!$E$1:$F$25,2,FALSE)</f>
        <v>0</v>
      </c>
      <c r="AX16" s="2">
        <f>VLOOKUP(ABS(AU16-AX12),Note!$E$1:$F$25,2,FALSE)</f>
        <v>1</v>
      </c>
      <c r="AY16" s="2">
        <f>VLOOKUP(ABS(AU16-AY12),Note!$E$1:$F$25,2,FALSE)</f>
        <v>0</v>
      </c>
      <c r="AZ16">
        <f t="shared" si="20"/>
        <v>3</v>
      </c>
      <c r="BA16" s="2">
        <f>VLOOKUP(ABS(AZ16-BA12),Note!$E$1:$F$25,2,FALSE)</f>
        <v>0</v>
      </c>
      <c r="BB16" s="2">
        <f>VLOOKUP(ABS(AZ16-BB12),Note!$E$1:$F$25,2,FALSE)</f>
        <v>1</v>
      </c>
      <c r="BC16" s="2">
        <f>VLOOKUP(ABS(AZ16-BC12),Note!$E$1:$F$25,2,FALSE)</f>
        <v>0</v>
      </c>
      <c r="BD16" s="2">
        <f>VLOOKUP(ABS(AZ16-BD12),Note!$E$1:$F$25,2,FALSE)</f>
        <v>0</v>
      </c>
      <c r="BE16">
        <f t="shared" si="21"/>
        <v>3</v>
      </c>
      <c r="BF16" s="2">
        <f>VLOOKUP(ABS(BE16-BF12),Note!$E$1:$F$25,2,FALSE)</f>
        <v>0</v>
      </c>
      <c r="BG16" s="2">
        <f>VLOOKUP(ABS(BE16-BG12),Note!$E$1:$F$25,2,FALSE)</f>
        <v>0</v>
      </c>
      <c r="BH16" s="2">
        <f>VLOOKUP(ABS(BE16-BH12),Note!$E$1:$F$25,2,FALSE)</f>
        <v>0</v>
      </c>
      <c r="BI16" s="2">
        <f>VLOOKUP(ABS(BE16-BI12),Note!$E$1:$F$25,2,FALSE)</f>
        <v>0</v>
      </c>
    </row>
    <row r="17" spans="1:61">
      <c r="A17" t="str">
        <f>VLOOKUP(まとめ7!$A$1&amp;"_♭9",Tension!$A$2:$C$133,2,FALSE)</f>
        <v>G♭</v>
      </c>
      <c r="B17">
        <f>VLOOKUP(A17,Note!$A$1:$B$26,2,FALSE)</f>
        <v>6</v>
      </c>
      <c r="C17" s="2">
        <f>VLOOKUP(ABS(B17-C12),Note!$E$1:$F$25,2,FALSE)</f>
        <v>0</v>
      </c>
      <c r="D17" s="2">
        <f>VLOOKUP(ABS(B17-D12),Note!$E$1:$F$25,2,FALSE)</f>
        <v>0</v>
      </c>
      <c r="E17" s="2">
        <f>VLOOKUP(ABS(B17-E12),Note!$E$1:$F$25,2,FALSE)</f>
        <v>1</v>
      </c>
      <c r="F17" s="2">
        <f>VLOOKUP(ABS(B17-F12),Note!$E$1:$F$25,2,FALSE)</f>
        <v>0</v>
      </c>
      <c r="G17">
        <f t="shared" si="11"/>
        <v>6</v>
      </c>
      <c r="H17" s="2">
        <f>VLOOKUP(ABS(G17-H12),Note!$E$1:$F$25,2,FALSE)</f>
        <v>0</v>
      </c>
      <c r="I17" s="2">
        <f>VLOOKUP(ABS(G17-I12),Note!$E$1:$F$25,2,FALSE)</f>
        <v>1</v>
      </c>
      <c r="J17" s="2">
        <f>VLOOKUP(ABS(G17-J12),Note!$E$1:$F$25,2,FALSE)</f>
        <v>0</v>
      </c>
      <c r="K17" s="2">
        <f>VLOOKUP(ABS(G17-K12),Note!$E$1:$F$25,2,FALSE)</f>
        <v>0</v>
      </c>
      <c r="L17">
        <f t="shared" si="12"/>
        <v>6</v>
      </c>
      <c r="M17" s="2">
        <f>VLOOKUP(ABS(L17-M12),Note!$E$1:$F$25,2,FALSE)</f>
        <v>0</v>
      </c>
      <c r="N17" s="2">
        <f>VLOOKUP(ABS(L17-N12),Note!$E$1:$F$25,2,FALSE)</f>
        <v>0</v>
      </c>
      <c r="O17" s="2">
        <f>VLOOKUP(ABS(L17-O12),Note!$E$1:$F$25,2,FALSE)</f>
        <v>0</v>
      </c>
      <c r="P17" s="2">
        <f>VLOOKUP(ABS(L17-P12),Note!$E$1:$F$25,2,FALSE)</f>
        <v>0</v>
      </c>
      <c r="Q17">
        <f t="shared" si="13"/>
        <v>6</v>
      </c>
      <c r="R17" s="2">
        <f>VLOOKUP(ABS(Q17-R12),Note!$E$1:$F$25,2,FALSE)</f>
        <v>0</v>
      </c>
      <c r="S17" s="2">
        <f>VLOOKUP(ABS(Q17-S12),Note!$E$1:$F$25,2,FALSE)</f>
        <v>1</v>
      </c>
      <c r="T17" s="2">
        <f>VLOOKUP(ABS(Q17-T12),Note!$E$1:$F$25,2,FALSE)</f>
        <v>0</v>
      </c>
      <c r="U17" s="2">
        <f>VLOOKUP(ABS(Q17-U12),Note!$E$1:$F$25,2,FALSE)</f>
        <v>0</v>
      </c>
      <c r="V17">
        <f t="shared" si="14"/>
        <v>6</v>
      </c>
      <c r="W17" s="2">
        <f>VLOOKUP(ABS(V17-W12),Note!$E$1:$F$25,2,FALSE)</f>
        <v>0</v>
      </c>
      <c r="X17" s="2">
        <f>VLOOKUP(ABS(V17-X12),Note!$E$1:$F$25,2,FALSE)</f>
        <v>0</v>
      </c>
      <c r="Y17" s="2">
        <f>VLOOKUP(ABS(V17-Y12),Note!$E$1:$F$25,2,FALSE)</f>
        <v>0</v>
      </c>
      <c r="Z17" s="2">
        <f>VLOOKUP(ABS(V17-Z12),Note!$E$1:$F$25,2,FALSE)</f>
        <v>0</v>
      </c>
      <c r="AA17">
        <f t="shared" si="15"/>
        <v>6</v>
      </c>
      <c r="AB17" s="2">
        <f>VLOOKUP(ABS(AA17-AB12),Note!$E$1:$F$25,2,FALSE)</f>
        <v>1</v>
      </c>
      <c r="AC17" s="2">
        <f>VLOOKUP(ABS(AA17-AC12),Note!$E$1:$F$25,2,FALSE)</f>
        <v>0</v>
      </c>
      <c r="AD17" s="2">
        <f>VLOOKUP(ABS(AA17-AD12),Note!$E$1:$F$25,2,FALSE)</f>
        <v>0</v>
      </c>
      <c r="AE17" s="2">
        <f>VLOOKUP(ABS(AA17-AE12),Note!$E$1:$F$25,2,FALSE)</f>
        <v>0</v>
      </c>
      <c r="AF17">
        <f t="shared" si="16"/>
        <v>6</v>
      </c>
      <c r="AG17" s="2">
        <f>VLOOKUP(ABS(AF17-AG12),Note!$E$1:$F$25,2,FALSE)</f>
        <v>0</v>
      </c>
      <c r="AH17" s="2">
        <f>VLOOKUP(ABS(AF17-AH12),Note!$E$1:$F$25,2,FALSE)</f>
        <v>0</v>
      </c>
      <c r="AI17" s="2">
        <f>VLOOKUP(ABS(AF17-AI12),Note!$E$1:$F$25,2,FALSE)</f>
        <v>0</v>
      </c>
      <c r="AJ17" s="2">
        <f>VLOOKUP(ABS(AF17-AJ12),Note!$E$1:$F$25,2,FALSE)</f>
        <v>0</v>
      </c>
      <c r="AK17">
        <f t="shared" si="17"/>
        <v>6</v>
      </c>
      <c r="AL17" s="2">
        <f>VLOOKUP(ABS(AK17-AL12),Note!$E$1:$F$25,2,FALSE)</f>
        <v>1</v>
      </c>
      <c r="AM17" s="2">
        <f>VLOOKUP(ABS(AK17-AM12),Note!$E$1:$F$25,2,FALSE)</f>
        <v>0</v>
      </c>
      <c r="AN17" s="2">
        <f>VLOOKUP(ABS(AK17-AN12),Note!$E$1:$F$25,2,FALSE)</f>
        <v>0</v>
      </c>
      <c r="AO17" s="2">
        <f>VLOOKUP(ABS(AK17-AO12),Note!$E$1:$F$25,2,FALSE)</f>
        <v>0</v>
      </c>
      <c r="AP17">
        <f t="shared" si="18"/>
        <v>6</v>
      </c>
      <c r="AQ17" s="2">
        <f>VLOOKUP(ABS(AP17-AQ12),Note!$E$1:$F$25,2,FALSE)</f>
        <v>0</v>
      </c>
      <c r="AR17" s="2">
        <f>VLOOKUP(ABS(AP17-AR12),Note!$E$1:$F$25,2,FALSE)</f>
        <v>0</v>
      </c>
      <c r="AS17" s="2">
        <f>VLOOKUP(ABS(AP17-AS12),Note!$E$1:$F$25,2,FALSE)</f>
        <v>0</v>
      </c>
      <c r="AT17" s="2">
        <f>VLOOKUP(ABS(AP17-AT12),Note!$E$1:$F$25,2,FALSE)</f>
        <v>0</v>
      </c>
      <c r="AU17">
        <f t="shared" si="19"/>
        <v>6</v>
      </c>
      <c r="AV17" s="2">
        <f>VLOOKUP(ABS(AU17-AV12),Note!$E$1:$F$25,2,FALSE)</f>
        <v>0</v>
      </c>
      <c r="AW17" s="2">
        <f>VLOOKUP(ABS(AU17-AW12),Note!$E$1:$F$25,2,FALSE)</f>
        <v>0</v>
      </c>
      <c r="AX17" s="2">
        <f>VLOOKUP(ABS(AU17-AX12),Note!$E$1:$F$25,2,FALSE)</f>
        <v>0</v>
      </c>
      <c r="AY17" s="2">
        <f>VLOOKUP(ABS(AU17-AY12),Note!$E$1:$F$25,2,FALSE)</f>
        <v>1</v>
      </c>
      <c r="AZ17">
        <f t="shared" si="20"/>
        <v>6</v>
      </c>
      <c r="BA17" s="2">
        <f>VLOOKUP(ABS(AZ17-BA12),Note!$E$1:$F$25,2,FALSE)</f>
        <v>0</v>
      </c>
      <c r="BB17" s="2">
        <f>VLOOKUP(ABS(AZ17-BB12),Note!$E$1:$F$25,2,FALSE)</f>
        <v>0</v>
      </c>
      <c r="BC17" s="2">
        <f>VLOOKUP(ABS(AZ17-BC12),Note!$E$1:$F$25,2,FALSE)</f>
        <v>1</v>
      </c>
      <c r="BD17" s="2">
        <f>VLOOKUP(ABS(AZ17-BD12),Note!$E$1:$F$25,2,FALSE)</f>
        <v>0</v>
      </c>
      <c r="BE17">
        <f t="shared" si="21"/>
        <v>6</v>
      </c>
      <c r="BF17" s="2">
        <f>VLOOKUP(ABS(BE17-BF12),Note!$E$1:$F$25,2,FALSE)</f>
        <v>0</v>
      </c>
      <c r="BG17" s="2">
        <f>VLOOKUP(ABS(BE17-BG12),Note!$E$1:$F$25,2,FALSE)</f>
        <v>0</v>
      </c>
      <c r="BH17" s="2">
        <f>VLOOKUP(ABS(BE17-BH12),Note!$E$1:$F$25,2,FALSE)</f>
        <v>0</v>
      </c>
      <c r="BI17" s="2">
        <f>VLOOKUP(ABS(BE17-BI12),Note!$E$1:$F$25,2,FALSE)</f>
        <v>0</v>
      </c>
    </row>
    <row r="18" spans="4:59">
      <c r="D18">
        <f>SUM(C13:C17,D13:D17,E13:E17,F13:F17)</f>
        <v>5</v>
      </c>
      <c r="I18">
        <f>SUM(H13:H17,I13:I17,J13:J17,K13:K17)</f>
        <v>2</v>
      </c>
      <c r="N18">
        <f>SUM(M13:M17,N13:N17,O13:O17,P13:P17)</f>
        <v>4</v>
      </c>
      <c r="S18">
        <f>SUM(R13:R17,S13:S17,T13:T17,U13:U17)</f>
        <v>2</v>
      </c>
      <c r="X18">
        <f>SUM(W13:W17,X13:X17,Y13:Y17,Z13:Z17)</f>
        <v>5</v>
      </c>
      <c r="AC18">
        <f>SUM(AB13:AB17,AC13:AC17,AD13:AD17,AE13:AE17)</f>
        <v>2</v>
      </c>
      <c r="AH18">
        <f>SUM(AG13:AG17,AH13:AH17,AI13:AI17,AJ13:AJ17)</f>
        <v>4</v>
      </c>
      <c r="AM18">
        <f>SUM(AL13:AL17,AM13:AM17,AN13:AN17,AO13:AO17)</f>
        <v>4</v>
      </c>
      <c r="AR18">
        <f>SUM(AQ13:AQ17,AR13:AR17,AS13:AS17,AT13:AT17)</f>
        <v>3</v>
      </c>
      <c r="AW18">
        <f>SUM(AV13:AV17,AW13:AW17,AX13:AX17,AY13:AY17)</f>
        <v>3</v>
      </c>
      <c r="BB18">
        <f>SUM(BA13:BA17,BB13:BB17,BC13:BC17,BD13:BD17)</f>
        <v>5</v>
      </c>
      <c r="BG18">
        <f>SUM(BF13:BF17,BG13:BG17,BH13:BH17,BI13:BI17)</f>
        <v>1</v>
      </c>
    </row>
    <row r="19" spans="1:61">
      <c r="A19" s="1" t="str">
        <f>D27&amp;I27&amp;N27&amp;S27&amp;X27&amp;AC27&amp;AH27&amp;AM27&amp;AR27&amp;AW27&amp;BB27&amp;BG27</f>
        <v>525161525161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472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3:61">
      <c r="C20" t="s">
        <v>2</v>
      </c>
      <c r="D20" t="s">
        <v>6</v>
      </c>
      <c r="E20" t="s">
        <v>38</v>
      </c>
      <c r="F20" t="s">
        <v>17</v>
      </c>
      <c r="H20" t="s">
        <v>30</v>
      </c>
      <c r="I20" t="s">
        <v>39</v>
      </c>
      <c r="J20" t="s">
        <v>14</v>
      </c>
      <c r="K20" t="s">
        <v>18</v>
      </c>
      <c r="M20" t="s">
        <v>4</v>
      </c>
      <c r="N20" t="s">
        <v>36</v>
      </c>
      <c r="O20" t="s">
        <v>41</v>
      </c>
      <c r="P20" t="s">
        <v>2</v>
      </c>
      <c r="R20" t="s">
        <v>34</v>
      </c>
      <c r="S20" t="s">
        <v>14</v>
      </c>
      <c r="T20" t="s">
        <v>16</v>
      </c>
      <c r="U20" t="s">
        <v>31</v>
      </c>
      <c r="W20" t="s">
        <v>6</v>
      </c>
      <c r="X20" t="s">
        <v>40</v>
      </c>
      <c r="Y20" t="s">
        <v>17</v>
      </c>
      <c r="Z20" t="s">
        <v>4</v>
      </c>
      <c r="AB20" t="s">
        <v>0</v>
      </c>
      <c r="AC20" t="s">
        <v>16</v>
      </c>
      <c r="AD20" t="s">
        <v>18</v>
      </c>
      <c r="AE20" t="s">
        <v>34</v>
      </c>
      <c r="AG20" t="s">
        <v>36</v>
      </c>
      <c r="AH20" t="s">
        <v>43</v>
      </c>
      <c r="AI20" t="s">
        <v>2</v>
      </c>
      <c r="AJ20" t="s">
        <v>6</v>
      </c>
      <c r="AL20" t="s">
        <v>14</v>
      </c>
      <c r="AM20" t="s">
        <v>18</v>
      </c>
      <c r="AN20" t="s">
        <v>31</v>
      </c>
      <c r="AO20" t="s">
        <v>36</v>
      </c>
      <c r="AQ20" t="s">
        <v>41</v>
      </c>
      <c r="AR20" t="s">
        <v>2</v>
      </c>
      <c r="AS20" t="s">
        <v>4</v>
      </c>
      <c r="AT20" t="s">
        <v>38</v>
      </c>
      <c r="AV20" t="s">
        <v>16</v>
      </c>
      <c r="AW20" t="s">
        <v>30</v>
      </c>
      <c r="AX20" t="s">
        <v>34</v>
      </c>
      <c r="AY20" t="s">
        <v>14</v>
      </c>
      <c r="BA20" t="s">
        <v>17</v>
      </c>
      <c r="BB20" t="s">
        <v>4</v>
      </c>
      <c r="BC20" t="s">
        <v>6</v>
      </c>
      <c r="BD20" t="s">
        <v>41</v>
      </c>
      <c r="BF20" t="s">
        <v>18</v>
      </c>
      <c r="BG20" t="s">
        <v>33</v>
      </c>
      <c r="BH20" t="s">
        <v>0</v>
      </c>
      <c r="BI20" t="s">
        <v>16</v>
      </c>
    </row>
    <row r="21" spans="3:61">
      <c r="C21">
        <f>VLOOKUP(C20,Note!$A$1:$B$26,2,FALSE)</f>
        <v>0</v>
      </c>
      <c r="D21">
        <f>VLOOKUP(D20,Note!$A$1:$B$26,2,FALSE)</f>
        <v>4</v>
      </c>
      <c r="E21">
        <f>VLOOKUP(E20,Note!$A$1:$B$26,2,FALSE)</f>
        <v>6</v>
      </c>
      <c r="F21">
        <f>VLOOKUP(F20,Note!$A$1:$B$26,2,FALSE)</f>
        <v>10</v>
      </c>
      <c r="H21">
        <f>VLOOKUP(H20,Note!$A$1:$B$26,2,FALSE)</f>
        <v>1</v>
      </c>
      <c r="I21">
        <f>VLOOKUP(I20,Note!$A$1:$B$26,2,FALSE)</f>
        <v>5</v>
      </c>
      <c r="J21">
        <f>VLOOKUP(J20,Note!$A$1:$B$26,2,FALSE)</f>
        <v>7</v>
      </c>
      <c r="K21">
        <f>VLOOKUP(K20,Note!$A$1:$B$26,2,FALSE)</f>
        <v>11</v>
      </c>
      <c r="M21">
        <f>VLOOKUP(M20,Note!$A$1:$B$26,2,FALSE)</f>
        <v>2</v>
      </c>
      <c r="N21">
        <f>VLOOKUP(N20,Note!$A$1:$B$26,2,FALSE)</f>
        <v>6</v>
      </c>
      <c r="O21">
        <f>VLOOKUP(O20,Note!$A$1:$B$26,2,FALSE)</f>
        <v>8</v>
      </c>
      <c r="P21">
        <f>VLOOKUP(P20,Note!$A$1:$B$26,2,FALSE)</f>
        <v>0</v>
      </c>
      <c r="R21">
        <f>VLOOKUP(R20,Note!$A$1:$B$26,2,FALSE)</f>
        <v>3</v>
      </c>
      <c r="S21">
        <f>VLOOKUP(S20,Note!$A$1:$B$26,2,FALSE)</f>
        <v>7</v>
      </c>
      <c r="T21">
        <f>VLOOKUP(T20,Note!$A$1:$B$26,2,FALSE)</f>
        <v>9</v>
      </c>
      <c r="U21">
        <f>VLOOKUP(U20,Note!$A$1:$B$26,2,FALSE)</f>
        <v>1</v>
      </c>
      <c r="W21">
        <f>VLOOKUP(W20,Note!$A$1:$B$26,2,FALSE)</f>
        <v>4</v>
      </c>
      <c r="X21">
        <f>VLOOKUP(X20,Note!$A$1:$B$26,2,FALSE)</f>
        <v>8</v>
      </c>
      <c r="Y21">
        <f>VLOOKUP(Y20,Note!$A$1:$B$26,2,FALSE)</f>
        <v>10</v>
      </c>
      <c r="Z21">
        <f>VLOOKUP(Z20,Note!$A$1:$B$26,2,FALSE)</f>
        <v>2</v>
      </c>
      <c r="AB21">
        <f>VLOOKUP(AB20,Note!$A$1:$B$26,2,FALSE)</f>
        <v>5</v>
      </c>
      <c r="AC21">
        <f>VLOOKUP(AC20,Note!$A$1:$B$26,2,FALSE)</f>
        <v>9</v>
      </c>
      <c r="AD21">
        <f>VLOOKUP(AD20,Note!$A$1:$B$26,2,FALSE)</f>
        <v>11</v>
      </c>
      <c r="AE21">
        <f>VLOOKUP(AE20,Note!$A$1:$B$26,2,FALSE)</f>
        <v>3</v>
      </c>
      <c r="AG21">
        <f>VLOOKUP(AG20,Note!$A$1:$B$26,2,FALSE)</f>
        <v>6</v>
      </c>
      <c r="AH21">
        <f>VLOOKUP(AH20,Note!$A$1:$B$26,2,FALSE)</f>
        <v>10</v>
      </c>
      <c r="AI21">
        <f>VLOOKUP(AI20,Note!$A$1:$B$26,2,FALSE)</f>
        <v>0</v>
      </c>
      <c r="AJ21">
        <f>VLOOKUP(AJ20,Note!$A$1:$B$26,2,FALSE)</f>
        <v>4</v>
      </c>
      <c r="AL21">
        <f>VLOOKUP(AL20,Note!$A$1:$B$26,2,FALSE)</f>
        <v>7</v>
      </c>
      <c r="AM21">
        <f>VLOOKUP(AM20,Note!$A$1:$B$26,2,FALSE)</f>
        <v>11</v>
      </c>
      <c r="AN21">
        <f>VLOOKUP(AN20,Note!$A$1:$B$26,2,FALSE)</f>
        <v>1</v>
      </c>
      <c r="AO21">
        <f>VLOOKUP(AO20,Note!$A$1:$B$26,2,FALSE)</f>
        <v>6</v>
      </c>
      <c r="AQ21">
        <f>VLOOKUP(AQ20,Note!$A$1:$B$26,2,FALSE)</f>
        <v>8</v>
      </c>
      <c r="AR21">
        <f>VLOOKUP(AR20,Note!$A$1:$B$26,2,FALSE)</f>
        <v>0</v>
      </c>
      <c r="AS21">
        <f>VLOOKUP(AS20,Note!$A$1:$B$26,2,FALSE)</f>
        <v>2</v>
      </c>
      <c r="AT21">
        <f>VLOOKUP(AT20,Note!$A$1:$B$26,2,FALSE)</f>
        <v>6</v>
      </c>
      <c r="AV21">
        <f>VLOOKUP(AV20,Note!$A$1:$B$26,2,FALSE)</f>
        <v>9</v>
      </c>
      <c r="AW21">
        <f>VLOOKUP(AW20,Note!$A$1:$B$26,2,FALSE)</f>
        <v>1</v>
      </c>
      <c r="AX21">
        <f>VLOOKUP(AX20,Note!$A$1:$B$26,2,FALSE)</f>
        <v>3</v>
      </c>
      <c r="AY21">
        <f>VLOOKUP(AY20,Note!$A$1:$B$26,2,FALSE)</f>
        <v>7</v>
      </c>
      <c r="BA21">
        <f>VLOOKUP(BA20,Note!$A$1:$B$26,2,FALSE)</f>
        <v>10</v>
      </c>
      <c r="BB21">
        <f>VLOOKUP(BB20,Note!$A$1:$B$26,2,FALSE)</f>
        <v>2</v>
      </c>
      <c r="BC21">
        <f>VLOOKUP(BC20,Note!$A$1:$B$26,2,FALSE)</f>
        <v>4</v>
      </c>
      <c r="BD21">
        <f>VLOOKUP(BD20,Note!$A$1:$B$26,2,FALSE)</f>
        <v>8</v>
      </c>
      <c r="BF21">
        <f>VLOOKUP(BF20,Note!$A$1:$B$26,2,FALSE)</f>
        <v>11</v>
      </c>
      <c r="BG21">
        <f>VLOOKUP(BG20,Note!$A$1:$B$26,2,FALSE)</f>
        <v>3</v>
      </c>
      <c r="BH21">
        <f>VLOOKUP(BH20,Note!$A$1:$B$26,2,FALSE)</f>
        <v>5</v>
      </c>
      <c r="BI21">
        <f>VLOOKUP(BI20,Note!$A$1:$B$26,2,FALSE)</f>
        <v>9</v>
      </c>
    </row>
    <row r="22" spans="1:61">
      <c r="A22" t="str">
        <f>まとめ7!$A$1</f>
        <v>F</v>
      </c>
      <c r="B22">
        <f>VLOOKUP(A22,Note!$A$1:$B$26,2,FALSE)</f>
        <v>5</v>
      </c>
      <c r="C22" s="2">
        <f>VLOOKUP(ABS(B22-C21),Note!$E$1:$F$25,2,FALSE)</f>
        <v>0</v>
      </c>
      <c r="D22" s="2">
        <f>VLOOKUP(ABS(B22-D21),Note!$E$1:$F$25,2,FALSE)</f>
        <v>1</v>
      </c>
      <c r="E22" s="2">
        <f>VLOOKUP(ABS(B22-E21),Note!$E$1:$F$25,2,FALSE)</f>
        <v>1</v>
      </c>
      <c r="F22" s="2">
        <f>VLOOKUP(ABS(B22-F21),Note!$E$1:$F$25,2,FALSE)</f>
        <v>0</v>
      </c>
      <c r="G22">
        <f t="shared" ref="G22:G26" si="22">B22</f>
        <v>5</v>
      </c>
      <c r="H22" s="2">
        <f>VLOOKUP(ABS(G22-H21),Note!$E$1:$F$25,2,FALSE)</f>
        <v>0</v>
      </c>
      <c r="I22" s="2">
        <f>VLOOKUP(ABS(G22-I21),Note!$E$1:$F$25,2,FALSE)</f>
        <v>0</v>
      </c>
      <c r="J22" s="2">
        <f>VLOOKUP(ABS(G22-J21),Note!$E$1:$F$25,2,FALSE)</f>
        <v>0</v>
      </c>
      <c r="K22" s="2">
        <f>VLOOKUP(ABS(G22-K21),Note!$E$1:$F$25,2,FALSE)</f>
        <v>0</v>
      </c>
      <c r="L22">
        <f t="shared" ref="L22:L26" si="23">G22</f>
        <v>5</v>
      </c>
      <c r="M22" s="2">
        <f>VLOOKUP(ABS(L22-M21),Note!$E$1:$F$25,2,FALSE)</f>
        <v>0</v>
      </c>
      <c r="N22" s="2">
        <f>VLOOKUP(ABS(L22-N21),Note!$E$1:$F$25,2,FALSE)</f>
        <v>1</v>
      </c>
      <c r="O22" s="2">
        <f>VLOOKUP(ABS(L22-O21),Note!$E$1:$F$25,2,FALSE)</f>
        <v>0</v>
      </c>
      <c r="P22" s="2">
        <f>VLOOKUP(ABS(L22-P21),Note!$E$1:$F$25,2,FALSE)</f>
        <v>0</v>
      </c>
      <c r="Q22">
        <f t="shared" ref="Q22:Q26" si="24">L22</f>
        <v>5</v>
      </c>
      <c r="R22" s="2">
        <f>VLOOKUP(ABS(Q22-R21),Note!$E$1:$F$25,2,FALSE)</f>
        <v>0</v>
      </c>
      <c r="S22" s="2">
        <f>VLOOKUP(ABS(Q22-S21),Note!$E$1:$F$25,2,FALSE)</f>
        <v>0</v>
      </c>
      <c r="T22" s="2">
        <f>VLOOKUP(ABS(Q22-T21),Note!$E$1:$F$25,2,FALSE)</f>
        <v>0</v>
      </c>
      <c r="U22" s="2">
        <f>VLOOKUP(ABS(Q22-U21),Note!$E$1:$F$25,2,FALSE)</f>
        <v>0</v>
      </c>
      <c r="V22">
        <f t="shared" ref="V22:V26" si="25">Q22</f>
        <v>5</v>
      </c>
      <c r="W22" s="2">
        <f>VLOOKUP(ABS(V22-W21),Note!$E$1:$F$25,2,FALSE)</f>
        <v>1</v>
      </c>
      <c r="X22" s="2">
        <f>VLOOKUP(ABS(V22-X21),Note!$E$1:$F$25,2,FALSE)</f>
        <v>0</v>
      </c>
      <c r="Y22" s="2">
        <f>VLOOKUP(ABS(V22-Y21),Note!$E$1:$F$25,2,FALSE)</f>
        <v>0</v>
      </c>
      <c r="Z22" s="2">
        <f>VLOOKUP(ABS(V22-Z21),Note!$E$1:$F$25,2,FALSE)</f>
        <v>0</v>
      </c>
      <c r="AA22">
        <f t="shared" ref="AA22:AA26" si="26">V22</f>
        <v>5</v>
      </c>
      <c r="AB22" s="2">
        <f>VLOOKUP(ABS(AA22-AB21),Note!$E$1:$F$25,2,FALSE)</f>
        <v>0</v>
      </c>
      <c r="AC22" s="2">
        <f>VLOOKUP(ABS(AA22-AC21),Note!$E$1:$F$25,2,FALSE)</f>
        <v>0</v>
      </c>
      <c r="AD22" s="2">
        <f>VLOOKUP(ABS(AA22-AD21),Note!$E$1:$F$25,2,FALSE)</f>
        <v>0</v>
      </c>
      <c r="AE22" s="2">
        <f>VLOOKUP(ABS(AA22-AE21),Note!$E$1:$F$25,2,FALSE)</f>
        <v>0</v>
      </c>
      <c r="AF22">
        <f t="shared" ref="AF22:AF26" si="27">AA22</f>
        <v>5</v>
      </c>
      <c r="AG22" s="2">
        <f>VLOOKUP(ABS(AF22-AG21),Note!$E$1:$F$25,2,FALSE)</f>
        <v>1</v>
      </c>
      <c r="AH22" s="2">
        <f>VLOOKUP(ABS(AF22-AH21),Note!$E$1:$F$25,2,FALSE)</f>
        <v>0</v>
      </c>
      <c r="AI22" s="2">
        <f>VLOOKUP(ABS(AF22-AI21),Note!$E$1:$F$25,2,FALSE)</f>
        <v>0</v>
      </c>
      <c r="AJ22" s="2">
        <f>VLOOKUP(ABS(AF22-AJ21),Note!$E$1:$F$25,2,FALSE)</f>
        <v>1</v>
      </c>
      <c r="AK22">
        <f t="shared" ref="AK22:AK26" si="28">AF22</f>
        <v>5</v>
      </c>
      <c r="AL22" s="2">
        <f>VLOOKUP(ABS(AK22-AL21),Note!$E$1:$F$25,2,FALSE)</f>
        <v>0</v>
      </c>
      <c r="AM22" s="2">
        <f>VLOOKUP(ABS(AK22-AM21),Note!$E$1:$F$25,2,FALSE)</f>
        <v>0</v>
      </c>
      <c r="AN22" s="2">
        <f>VLOOKUP(ABS(AK22-AN21),Note!$E$1:$F$25,2,FALSE)</f>
        <v>0</v>
      </c>
      <c r="AO22" s="2">
        <f>VLOOKUP(ABS(AK22-AO21),Note!$E$1:$F$25,2,FALSE)</f>
        <v>1</v>
      </c>
      <c r="AP22">
        <f t="shared" ref="AP22:AP26" si="29">AK22</f>
        <v>5</v>
      </c>
      <c r="AQ22" s="2">
        <f>VLOOKUP(ABS(AP22-AQ21),Note!$E$1:$F$25,2,FALSE)</f>
        <v>0</v>
      </c>
      <c r="AR22" s="2">
        <f>VLOOKUP(ABS(AP22-AR21),Note!$E$1:$F$25,2,FALSE)</f>
        <v>0</v>
      </c>
      <c r="AS22" s="2">
        <f>VLOOKUP(ABS(AP22-AS21),Note!$E$1:$F$25,2,FALSE)</f>
        <v>0</v>
      </c>
      <c r="AT22" s="2">
        <f>VLOOKUP(ABS(AP22-AT21),Note!$E$1:$F$25,2,FALSE)</f>
        <v>1</v>
      </c>
      <c r="AU22">
        <f t="shared" ref="AU22:AU26" si="30">AP22</f>
        <v>5</v>
      </c>
      <c r="AV22" s="2">
        <f>VLOOKUP(ABS(AU22-AV21),Note!$E$1:$F$25,2,FALSE)</f>
        <v>0</v>
      </c>
      <c r="AW22" s="2">
        <f>VLOOKUP(ABS(AU22-AW21),Note!$E$1:$F$25,2,FALSE)</f>
        <v>0</v>
      </c>
      <c r="AX22" s="2">
        <f>VLOOKUP(ABS(AU22-AX21),Note!$E$1:$F$25,2,FALSE)</f>
        <v>0</v>
      </c>
      <c r="AY22" s="2">
        <f>VLOOKUP(ABS(AU22-AY21),Note!$E$1:$F$25,2,FALSE)</f>
        <v>0</v>
      </c>
      <c r="AZ22">
        <f t="shared" ref="AZ22:AZ26" si="31">AU22</f>
        <v>5</v>
      </c>
      <c r="BA22" s="2">
        <f>VLOOKUP(ABS(AZ22-BA21),Note!$E$1:$F$25,2,FALSE)</f>
        <v>0</v>
      </c>
      <c r="BB22" s="2">
        <f>VLOOKUP(ABS(AZ22-BB21),Note!$E$1:$F$25,2,FALSE)</f>
        <v>0</v>
      </c>
      <c r="BC22" s="2">
        <f>VLOOKUP(ABS(AZ22-BC21),Note!$E$1:$F$25,2,FALSE)</f>
        <v>1</v>
      </c>
      <c r="BD22" s="2">
        <f>VLOOKUP(ABS(AZ22-BD21),Note!$E$1:$F$25,2,FALSE)</f>
        <v>0</v>
      </c>
      <c r="BE22">
        <f t="shared" ref="BE22:BE26" si="32">AZ22</f>
        <v>5</v>
      </c>
      <c r="BF22" s="2">
        <f>VLOOKUP(ABS(BE22-BF21),Note!$E$1:$F$25,2,FALSE)</f>
        <v>0</v>
      </c>
      <c r="BG22" s="2">
        <f>VLOOKUP(ABS(BE22-BG21),Note!$E$1:$F$25,2,FALSE)</f>
        <v>0</v>
      </c>
      <c r="BH22" s="2">
        <f>VLOOKUP(ABS(BE22-BH21),Note!$E$1:$F$25,2,FALSE)</f>
        <v>0</v>
      </c>
      <c r="BI22" s="2">
        <f>VLOOKUP(ABS(BE22-BI21),Note!$E$1:$F$25,2,FALSE)</f>
        <v>0</v>
      </c>
    </row>
    <row r="23" spans="1:61">
      <c r="A23" t="str">
        <f>VLOOKUP(まとめ7!$A$1&amp;"aug7",Chords!$A$2:$D$188,2,FALSE)</f>
        <v>A</v>
      </c>
      <c r="B23">
        <f>VLOOKUP(A23,Note!$A$1:$B$26,2,FALSE)</f>
        <v>9</v>
      </c>
      <c r="C23" s="2">
        <f>VLOOKUP(ABS(B23-C21),Note!$E$1:$F$25,2,FALSE)</f>
        <v>0</v>
      </c>
      <c r="D23" s="2">
        <f>VLOOKUP(ABS(B23-D21),Note!$E$1:$F$25,2,FALSE)</f>
        <v>0</v>
      </c>
      <c r="E23" s="2">
        <f>VLOOKUP(ABS(B23-E21),Note!$E$1:$F$25,2,FALSE)</f>
        <v>0</v>
      </c>
      <c r="F23" s="2">
        <f>VLOOKUP(ABS(B23-F21),Note!$E$1:$F$25,2,FALSE)</f>
        <v>1</v>
      </c>
      <c r="G23">
        <f t="shared" si="22"/>
        <v>9</v>
      </c>
      <c r="H23" s="2">
        <f>VLOOKUP(ABS(G23-H21),Note!$E$1:$F$25,2,FALSE)</f>
        <v>0</v>
      </c>
      <c r="I23" s="2">
        <f>VLOOKUP(ABS(G23-I21),Note!$E$1:$F$25,2,FALSE)</f>
        <v>0</v>
      </c>
      <c r="J23" s="2">
        <f>VLOOKUP(ABS(G23-J21),Note!$E$1:$F$25,2,FALSE)</f>
        <v>0</v>
      </c>
      <c r="K23" s="2">
        <f>VLOOKUP(ABS(G23-K21),Note!$E$1:$F$25,2,FALSE)</f>
        <v>0</v>
      </c>
      <c r="L23">
        <f t="shared" si="23"/>
        <v>9</v>
      </c>
      <c r="M23" s="2">
        <f>VLOOKUP(ABS(L23-M21),Note!$E$1:$F$25,2,FALSE)</f>
        <v>0</v>
      </c>
      <c r="N23" s="2">
        <f>VLOOKUP(ABS(L23-N21),Note!$E$1:$F$25,2,FALSE)</f>
        <v>0</v>
      </c>
      <c r="O23" s="2">
        <f>VLOOKUP(ABS(L23-O21),Note!$E$1:$F$25,2,FALSE)</f>
        <v>1</v>
      </c>
      <c r="P23" s="2">
        <f>VLOOKUP(ABS(L23-P21),Note!$E$1:$F$25,2,FALSE)</f>
        <v>0</v>
      </c>
      <c r="Q23">
        <f t="shared" si="24"/>
        <v>9</v>
      </c>
      <c r="R23" s="2">
        <f>VLOOKUP(ABS(Q23-R21),Note!$E$1:$F$25,2,FALSE)</f>
        <v>0</v>
      </c>
      <c r="S23" s="2">
        <f>VLOOKUP(ABS(Q23-S21),Note!$E$1:$F$25,2,FALSE)</f>
        <v>0</v>
      </c>
      <c r="T23" s="2">
        <f>VLOOKUP(ABS(Q23-T21),Note!$E$1:$F$25,2,FALSE)</f>
        <v>0</v>
      </c>
      <c r="U23" s="2">
        <f>VLOOKUP(ABS(Q23-U21),Note!$E$1:$F$25,2,FALSE)</f>
        <v>0</v>
      </c>
      <c r="V23">
        <f t="shared" si="25"/>
        <v>9</v>
      </c>
      <c r="W23" s="2">
        <f>VLOOKUP(ABS(V23-W21),Note!$E$1:$F$25,2,FALSE)</f>
        <v>0</v>
      </c>
      <c r="X23" s="2">
        <f>VLOOKUP(ABS(V23-X21),Note!$E$1:$F$25,2,FALSE)</f>
        <v>1</v>
      </c>
      <c r="Y23" s="2">
        <f>VLOOKUP(ABS(V23-Y21),Note!$E$1:$F$25,2,FALSE)</f>
        <v>1</v>
      </c>
      <c r="Z23" s="2">
        <f>VLOOKUP(ABS(V23-Z21),Note!$E$1:$F$25,2,FALSE)</f>
        <v>0</v>
      </c>
      <c r="AA23">
        <f t="shared" si="26"/>
        <v>9</v>
      </c>
      <c r="AB23" s="2">
        <f>VLOOKUP(ABS(AA23-AB21),Note!$E$1:$F$25,2,FALSE)</f>
        <v>0</v>
      </c>
      <c r="AC23" s="2">
        <f>VLOOKUP(ABS(AA23-AC21),Note!$E$1:$F$25,2,FALSE)</f>
        <v>0</v>
      </c>
      <c r="AD23" s="2">
        <f>VLOOKUP(ABS(AA23-AD21),Note!$E$1:$F$25,2,FALSE)</f>
        <v>0</v>
      </c>
      <c r="AE23" s="2">
        <f>VLOOKUP(ABS(AA23-AE21),Note!$E$1:$F$25,2,FALSE)</f>
        <v>0</v>
      </c>
      <c r="AF23">
        <f t="shared" si="27"/>
        <v>9</v>
      </c>
      <c r="AG23" s="2">
        <f>VLOOKUP(ABS(AF23-AG21),Note!$E$1:$F$25,2,FALSE)</f>
        <v>0</v>
      </c>
      <c r="AH23" s="2">
        <f>VLOOKUP(ABS(AF23-AH21),Note!$E$1:$F$25,2,FALSE)</f>
        <v>1</v>
      </c>
      <c r="AI23" s="2">
        <f>VLOOKUP(ABS(AF23-AI21),Note!$E$1:$F$25,2,FALSE)</f>
        <v>0</v>
      </c>
      <c r="AJ23" s="2">
        <f>VLOOKUP(ABS(AF23-AJ21),Note!$E$1:$F$25,2,FALSE)</f>
        <v>0</v>
      </c>
      <c r="AK23">
        <f t="shared" si="28"/>
        <v>9</v>
      </c>
      <c r="AL23" s="2">
        <f>VLOOKUP(ABS(AK23-AL21),Note!$E$1:$F$25,2,FALSE)</f>
        <v>0</v>
      </c>
      <c r="AM23" s="2">
        <f>VLOOKUP(ABS(AK23-AM21),Note!$E$1:$F$25,2,FALSE)</f>
        <v>0</v>
      </c>
      <c r="AN23" s="2">
        <f>VLOOKUP(ABS(AK23-AN21),Note!$E$1:$F$25,2,FALSE)</f>
        <v>0</v>
      </c>
      <c r="AO23" s="2">
        <f>VLOOKUP(ABS(AK23-AO21),Note!$E$1:$F$25,2,FALSE)</f>
        <v>0</v>
      </c>
      <c r="AP23">
        <f t="shared" si="29"/>
        <v>9</v>
      </c>
      <c r="AQ23" s="2">
        <f>VLOOKUP(ABS(AP23-AQ21),Note!$E$1:$F$25,2,FALSE)</f>
        <v>1</v>
      </c>
      <c r="AR23" s="2">
        <f>VLOOKUP(ABS(AP23-AR21),Note!$E$1:$F$25,2,FALSE)</f>
        <v>0</v>
      </c>
      <c r="AS23" s="2">
        <f>VLOOKUP(ABS(AP23-AS21),Note!$E$1:$F$25,2,FALSE)</f>
        <v>0</v>
      </c>
      <c r="AT23" s="2">
        <f>VLOOKUP(ABS(AP23-AT21),Note!$E$1:$F$25,2,FALSE)</f>
        <v>0</v>
      </c>
      <c r="AU23">
        <f t="shared" si="30"/>
        <v>9</v>
      </c>
      <c r="AV23" s="2">
        <f>VLOOKUP(ABS(AU23-AV21),Note!$E$1:$F$25,2,FALSE)</f>
        <v>0</v>
      </c>
      <c r="AW23" s="2">
        <f>VLOOKUP(ABS(AU23-AW21),Note!$E$1:$F$25,2,FALSE)</f>
        <v>0</v>
      </c>
      <c r="AX23" s="2">
        <f>VLOOKUP(ABS(AU23-AX21),Note!$E$1:$F$25,2,FALSE)</f>
        <v>0</v>
      </c>
      <c r="AY23" s="2">
        <f>VLOOKUP(ABS(AU23-AY21),Note!$E$1:$F$25,2,FALSE)</f>
        <v>0</v>
      </c>
      <c r="AZ23">
        <f t="shared" si="31"/>
        <v>9</v>
      </c>
      <c r="BA23" s="2">
        <f>VLOOKUP(ABS(AZ23-BA21),Note!$E$1:$F$25,2,FALSE)</f>
        <v>1</v>
      </c>
      <c r="BB23" s="2">
        <f>VLOOKUP(ABS(AZ23-BB21),Note!$E$1:$F$25,2,FALSE)</f>
        <v>0</v>
      </c>
      <c r="BC23" s="2">
        <f>VLOOKUP(ABS(AZ23-BC21),Note!$E$1:$F$25,2,FALSE)</f>
        <v>0</v>
      </c>
      <c r="BD23" s="2">
        <f>VLOOKUP(ABS(AZ23-BD21),Note!$E$1:$F$25,2,FALSE)</f>
        <v>1</v>
      </c>
      <c r="BE23">
        <f t="shared" si="32"/>
        <v>9</v>
      </c>
      <c r="BF23" s="2">
        <f>VLOOKUP(ABS(BE23-BF21),Note!$E$1:$F$25,2,FALSE)</f>
        <v>0</v>
      </c>
      <c r="BG23" s="2">
        <f>VLOOKUP(ABS(BE23-BG21),Note!$E$1:$F$25,2,FALSE)</f>
        <v>0</v>
      </c>
      <c r="BH23" s="2">
        <f>VLOOKUP(ABS(BE23-BH21),Note!$E$1:$F$25,2,FALSE)</f>
        <v>0</v>
      </c>
      <c r="BI23" s="2">
        <f>VLOOKUP(ABS(BE23-BI21),Note!$E$1:$F$25,2,FALSE)</f>
        <v>0</v>
      </c>
    </row>
    <row r="24" spans="1:61">
      <c r="A24" t="str">
        <f>VLOOKUP(まとめ7!$A$1&amp;"aug7",Chords!$A$2:$D$188,3,FALSE)</f>
        <v>C#</v>
      </c>
      <c r="B24">
        <f>VLOOKUP(A24,Note!$A$1:$B$26,2,FALSE)</f>
        <v>1</v>
      </c>
      <c r="C24" s="2">
        <f>VLOOKUP(ABS(B24-C21),Note!$E$1:$F$25,2,FALSE)</f>
        <v>1</v>
      </c>
      <c r="D24" s="2">
        <f>VLOOKUP(ABS(B24-D21),Note!$E$1:$F$25,2,FALSE)</f>
        <v>0</v>
      </c>
      <c r="E24" s="2">
        <f>VLOOKUP(ABS(B24-E21),Note!$E$1:$F$25,2,FALSE)</f>
        <v>0</v>
      </c>
      <c r="F24" s="2">
        <f>VLOOKUP(ABS(B24-F21),Note!$E$1:$F$25,2,FALSE)</f>
        <v>0</v>
      </c>
      <c r="G24">
        <f t="shared" si="22"/>
        <v>1</v>
      </c>
      <c r="H24" s="2">
        <f>VLOOKUP(ABS(G24-H21),Note!$E$1:$F$25,2,FALSE)</f>
        <v>0</v>
      </c>
      <c r="I24" s="2">
        <f>VLOOKUP(ABS(G24-I21),Note!$E$1:$F$25,2,FALSE)</f>
        <v>0</v>
      </c>
      <c r="J24" s="2">
        <f>VLOOKUP(ABS(G24-J21),Note!$E$1:$F$25,2,FALSE)</f>
        <v>0</v>
      </c>
      <c r="K24" s="2">
        <f>VLOOKUP(ABS(G24-K21),Note!$E$1:$F$25,2,FALSE)</f>
        <v>0</v>
      </c>
      <c r="L24">
        <f t="shared" si="23"/>
        <v>1</v>
      </c>
      <c r="M24" s="2">
        <f>VLOOKUP(ABS(L24-M21),Note!$E$1:$F$25,2,FALSE)</f>
        <v>1</v>
      </c>
      <c r="N24" s="2">
        <f>VLOOKUP(ABS(L24-N21),Note!$E$1:$F$25,2,FALSE)</f>
        <v>0</v>
      </c>
      <c r="O24" s="2">
        <f>VLOOKUP(ABS(L24-O21),Note!$E$1:$F$25,2,FALSE)</f>
        <v>0</v>
      </c>
      <c r="P24" s="2">
        <f>VLOOKUP(ABS(L24-P21),Note!$E$1:$F$25,2,FALSE)</f>
        <v>1</v>
      </c>
      <c r="Q24">
        <f t="shared" si="24"/>
        <v>1</v>
      </c>
      <c r="R24" s="2">
        <f>VLOOKUP(ABS(Q24-R21),Note!$E$1:$F$25,2,FALSE)</f>
        <v>0</v>
      </c>
      <c r="S24" s="2">
        <f>VLOOKUP(ABS(Q24-S21),Note!$E$1:$F$25,2,FALSE)</f>
        <v>0</v>
      </c>
      <c r="T24" s="2">
        <f>VLOOKUP(ABS(Q24-T21),Note!$E$1:$F$25,2,FALSE)</f>
        <v>0</v>
      </c>
      <c r="U24" s="2">
        <f>VLOOKUP(ABS(Q24-U21),Note!$E$1:$F$25,2,FALSE)</f>
        <v>0</v>
      </c>
      <c r="V24">
        <f t="shared" si="25"/>
        <v>1</v>
      </c>
      <c r="W24" s="2">
        <f>VLOOKUP(ABS(V24-W21),Note!$E$1:$F$25,2,FALSE)</f>
        <v>0</v>
      </c>
      <c r="X24" s="2">
        <f>VLOOKUP(ABS(V24-X21),Note!$E$1:$F$25,2,FALSE)</f>
        <v>0</v>
      </c>
      <c r="Y24" s="2">
        <f>VLOOKUP(ABS(V24-Y21),Note!$E$1:$F$25,2,FALSE)</f>
        <v>0</v>
      </c>
      <c r="Z24" s="2">
        <f>VLOOKUP(ABS(V24-Z21),Note!$E$1:$F$25,2,FALSE)</f>
        <v>1</v>
      </c>
      <c r="AA24">
        <f t="shared" si="26"/>
        <v>1</v>
      </c>
      <c r="AB24" s="2">
        <f>VLOOKUP(ABS(AA24-AB21),Note!$E$1:$F$25,2,FALSE)</f>
        <v>0</v>
      </c>
      <c r="AC24" s="2">
        <f>VLOOKUP(ABS(AA24-AC21),Note!$E$1:$F$25,2,FALSE)</f>
        <v>0</v>
      </c>
      <c r="AD24" s="2">
        <f>VLOOKUP(ABS(AA24-AD21),Note!$E$1:$F$25,2,FALSE)</f>
        <v>0</v>
      </c>
      <c r="AE24" s="2">
        <f>VLOOKUP(ABS(AA24-AE21),Note!$E$1:$F$25,2,FALSE)</f>
        <v>0</v>
      </c>
      <c r="AF24">
        <f t="shared" si="27"/>
        <v>1</v>
      </c>
      <c r="AG24" s="2">
        <f>VLOOKUP(ABS(AF24-AG21),Note!$E$1:$F$25,2,FALSE)</f>
        <v>0</v>
      </c>
      <c r="AH24" s="2">
        <f>VLOOKUP(ABS(AF24-AH21),Note!$E$1:$F$25,2,FALSE)</f>
        <v>0</v>
      </c>
      <c r="AI24" s="2">
        <f>VLOOKUP(ABS(AF24-AI21),Note!$E$1:$F$25,2,FALSE)</f>
        <v>1</v>
      </c>
      <c r="AJ24" s="2">
        <f>VLOOKUP(ABS(AF24-AJ21),Note!$E$1:$F$25,2,FALSE)</f>
        <v>0</v>
      </c>
      <c r="AK24">
        <f t="shared" si="28"/>
        <v>1</v>
      </c>
      <c r="AL24" s="2">
        <f>VLOOKUP(ABS(AK24-AL21),Note!$E$1:$F$25,2,FALSE)</f>
        <v>0</v>
      </c>
      <c r="AM24" s="2">
        <f>VLOOKUP(ABS(AK24-AM21),Note!$E$1:$F$25,2,FALSE)</f>
        <v>0</v>
      </c>
      <c r="AN24" s="2">
        <f>VLOOKUP(ABS(AK24-AN21),Note!$E$1:$F$25,2,FALSE)</f>
        <v>0</v>
      </c>
      <c r="AO24" s="2">
        <f>VLOOKUP(ABS(AK24-AO21),Note!$E$1:$F$25,2,FALSE)</f>
        <v>0</v>
      </c>
      <c r="AP24">
        <f t="shared" si="29"/>
        <v>1</v>
      </c>
      <c r="AQ24" s="2">
        <f>VLOOKUP(ABS(AP24-AQ21),Note!$E$1:$F$25,2,FALSE)</f>
        <v>0</v>
      </c>
      <c r="AR24" s="2">
        <f>VLOOKUP(ABS(AP24-AR21),Note!$E$1:$F$25,2,FALSE)</f>
        <v>1</v>
      </c>
      <c r="AS24" s="2">
        <f>VLOOKUP(ABS(AP24-AS21),Note!$E$1:$F$25,2,FALSE)</f>
        <v>1</v>
      </c>
      <c r="AT24" s="2">
        <f>VLOOKUP(ABS(AP24-AT21),Note!$E$1:$F$25,2,FALSE)</f>
        <v>0</v>
      </c>
      <c r="AU24">
        <f t="shared" si="30"/>
        <v>1</v>
      </c>
      <c r="AV24" s="2">
        <f>VLOOKUP(ABS(AU24-AV21),Note!$E$1:$F$25,2,FALSE)</f>
        <v>0</v>
      </c>
      <c r="AW24" s="2">
        <f>VLOOKUP(ABS(AU24-AW21),Note!$E$1:$F$25,2,FALSE)</f>
        <v>0</v>
      </c>
      <c r="AX24" s="2">
        <f>VLOOKUP(ABS(AU24-AX21),Note!$E$1:$F$25,2,FALSE)</f>
        <v>0</v>
      </c>
      <c r="AY24" s="2">
        <f>VLOOKUP(ABS(AU24-AY21),Note!$E$1:$F$25,2,FALSE)</f>
        <v>0</v>
      </c>
      <c r="AZ24">
        <f t="shared" si="31"/>
        <v>1</v>
      </c>
      <c r="BA24" s="2">
        <f>VLOOKUP(ABS(AZ24-BA21),Note!$E$1:$F$25,2,FALSE)</f>
        <v>0</v>
      </c>
      <c r="BB24" s="2">
        <f>VLOOKUP(ABS(AZ24-BB21),Note!$E$1:$F$25,2,FALSE)</f>
        <v>1</v>
      </c>
      <c r="BC24" s="2">
        <f>VLOOKUP(ABS(AZ24-BC21),Note!$E$1:$F$25,2,FALSE)</f>
        <v>0</v>
      </c>
      <c r="BD24" s="2">
        <f>VLOOKUP(ABS(AZ24-BD21),Note!$E$1:$F$25,2,FALSE)</f>
        <v>0</v>
      </c>
      <c r="BE24">
        <f t="shared" si="32"/>
        <v>1</v>
      </c>
      <c r="BF24" s="2">
        <f>VLOOKUP(ABS(BE24-BF21),Note!$E$1:$F$25,2,FALSE)</f>
        <v>0</v>
      </c>
      <c r="BG24" s="2">
        <f>VLOOKUP(ABS(BE24-BG21),Note!$E$1:$F$25,2,FALSE)</f>
        <v>0</v>
      </c>
      <c r="BH24" s="2">
        <f>VLOOKUP(ABS(BE24-BH21),Note!$E$1:$F$25,2,FALSE)</f>
        <v>0</v>
      </c>
      <c r="BI24" s="2">
        <f>VLOOKUP(ABS(BE24-BI21),Note!$E$1:$F$25,2,FALSE)</f>
        <v>0</v>
      </c>
    </row>
    <row r="25" spans="1:61">
      <c r="A25" t="str">
        <f>VLOOKUP(まとめ7!$A$1&amp;"aug7",Chords!$A$2:$D$188,4,FALSE)</f>
        <v>E♭</v>
      </c>
      <c r="B25">
        <f>VLOOKUP(A25,Note!$A$1:$B$26,2,FALSE)</f>
        <v>3</v>
      </c>
      <c r="C25" s="2">
        <f>VLOOKUP(ABS(B25-C21),Note!$E$1:$F$25,2,FALSE)</f>
        <v>0</v>
      </c>
      <c r="D25" s="2">
        <f>VLOOKUP(ABS(B25-D21),Note!$E$1:$F$25,2,FALSE)</f>
        <v>1</v>
      </c>
      <c r="E25" s="2">
        <f>VLOOKUP(ABS(B25-E21),Note!$E$1:$F$25,2,FALSE)</f>
        <v>0</v>
      </c>
      <c r="F25" s="2">
        <f>VLOOKUP(ABS(B25-F21),Note!$E$1:$F$25,2,FALSE)</f>
        <v>0</v>
      </c>
      <c r="G25">
        <f t="shared" si="22"/>
        <v>3</v>
      </c>
      <c r="H25" s="2">
        <f>VLOOKUP(ABS(G25-H21),Note!$E$1:$F$25,2,FALSE)</f>
        <v>0</v>
      </c>
      <c r="I25" s="2">
        <f>VLOOKUP(ABS(G25-I21),Note!$E$1:$F$25,2,FALSE)</f>
        <v>0</v>
      </c>
      <c r="J25" s="2">
        <f>VLOOKUP(ABS(G25-J21),Note!$E$1:$F$25,2,FALSE)</f>
        <v>0</v>
      </c>
      <c r="K25" s="2">
        <f>VLOOKUP(ABS(G25-K21),Note!$E$1:$F$25,2,FALSE)</f>
        <v>0</v>
      </c>
      <c r="L25">
        <f t="shared" si="23"/>
        <v>3</v>
      </c>
      <c r="M25" s="2">
        <f>VLOOKUP(ABS(L25-M21),Note!$E$1:$F$25,2,FALSE)</f>
        <v>1</v>
      </c>
      <c r="N25" s="2">
        <f>VLOOKUP(ABS(L25-N21),Note!$E$1:$F$25,2,FALSE)</f>
        <v>0</v>
      </c>
      <c r="O25" s="2">
        <f>VLOOKUP(ABS(L25-O21),Note!$E$1:$F$25,2,FALSE)</f>
        <v>0</v>
      </c>
      <c r="P25" s="2">
        <f>VLOOKUP(ABS(L25-P21),Note!$E$1:$F$25,2,FALSE)</f>
        <v>0</v>
      </c>
      <c r="Q25">
        <f t="shared" si="24"/>
        <v>3</v>
      </c>
      <c r="R25" s="2">
        <f>VLOOKUP(ABS(Q25-R21),Note!$E$1:$F$25,2,FALSE)</f>
        <v>0</v>
      </c>
      <c r="S25" s="2">
        <f>VLOOKUP(ABS(Q25-S21),Note!$E$1:$F$25,2,FALSE)</f>
        <v>0</v>
      </c>
      <c r="T25" s="2">
        <f>VLOOKUP(ABS(Q25-T21),Note!$E$1:$F$25,2,FALSE)</f>
        <v>0</v>
      </c>
      <c r="U25" s="2">
        <f>VLOOKUP(ABS(Q25-U21),Note!$E$1:$F$25,2,FALSE)</f>
        <v>0</v>
      </c>
      <c r="V25">
        <f t="shared" si="25"/>
        <v>3</v>
      </c>
      <c r="W25" s="2">
        <f>VLOOKUP(ABS(V25-W21),Note!$E$1:$F$25,2,FALSE)</f>
        <v>1</v>
      </c>
      <c r="X25" s="2">
        <f>VLOOKUP(ABS(V25-X21),Note!$E$1:$F$25,2,FALSE)</f>
        <v>0</v>
      </c>
      <c r="Y25" s="2">
        <f>VLOOKUP(ABS(V25-Y21),Note!$E$1:$F$25,2,FALSE)</f>
        <v>0</v>
      </c>
      <c r="Z25" s="2">
        <f>VLOOKUP(ABS(V25-Z21),Note!$E$1:$F$25,2,FALSE)</f>
        <v>1</v>
      </c>
      <c r="AA25">
        <f t="shared" si="26"/>
        <v>3</v>
      </c>
      <c r="AB25" s="2">
        <f>VLOOKUP(ABS(AA25-AB21),Note!$E$1:$F$25,2,FALSE)</f>
        <v>0</v>
      </c>
      <c r="AC25" s="2">
        <f>VLOOKUP(ABS(AA25-AC21),Note!$E$1:$F$25,2,FALSE)</f>
        <v>0</v>
      </c>
      <c r="AD25" s="2">
        <f>VLOOKUP(ABS(AA25-AD21),Note!$E$1:$F$25,2,FALSE)</f>
        <v>0</v>
      </c>
      <c r="AE25" s="2">
        <f>VLOOKUP(ABS(AA25-AE21),Note!$E$1:$F$25,2,FALSE)</f>
        <v>0</v>
      </c>
      <c r="AF25">
        <f t="shared" si="27"/>
        <v>3</v>
      </c>
      <c r="AG25" s="2">
        <f>VLOOKUP(ABS(AF25-AG21),Note!$E$1:$F$25,2,FALSE)</f>
        <v>0</v>
      </c>
      <c r="AH25" s="2">
        <f>VLOOKUP(ABS(AF25-AH21),Note!$E$1:$F$25,2,FALSE)</f>
        <v>0</v>
      </c>
      <c r="AI25" s="2">
        <f>VLOOKUP(ABS(AF25-AI21),Note!$E$1:$F$25,2,FALSE)</f>
        <v>0</v>
      </c>
      <c r="AJ25" s="2">
        <f>VLOOKUP(ABS(AF25-AJ21),Note!$E$1:$F$25,2,FALSE)</f>
        <v>1</v>
      </c>
      <c r="AK25">
        <f t="shared" si="28"/>
        <v>3</v>
      </c>
      <c r="AL25" s="2">
        <f>VLOOKUP(ABS(AK25-AL21),Note!$E$1:$F$25,2,FALSE)</f>
        <v>0</v>
      </c>
      <c r="AM25" s="2">
        <f>VLOOKUP(ABS(AK25-AM21),Note!$E$1:$F$25,2,FALSE)</f>
        <v>0</v>
      </c>
      <c r="AN25" s="2">
        <f>VLOOKUP(ABS(AK25-AN21),Note!$E$1:$F$25,2,FALSE)</f>
        <v>0</v>
      </c>
      <c r="AO25" s="2">
        <f>VLOOKUP(ABS(AK25-AO21),Note!$E$1:$F$25,2,FALSE)</f>
        <v>0</v>
      </c>
      <c r="AP25">
        <f t="shared" si="29"/>
        <v>3</v>
      </c>
      <c r="AQ25" s="2">
        <f>VLOOKUP(ABS(AP25-AQ21),Note!$E$1:$F$25,2,FALSE)</f>
        <v>0</v>
      </c>
      <c r="AR25" s="2">
        <f>VLOOKUP(ABS(AP25-AR21),Note!$E$1:$F$25,2,FALSE)</f>
        <v>0</v>
      </c>
      <c r="AS25" s="2">
        <f>VLOOKUP(ABS(AP25-AS21),Note!$E$1:$F$25,2,FALSE)</f>
        <v>1</v>
      </c>
      <c r="AT25" s="2">
        <f>VLOOKUP(ABS(AP25-AT21),Note!$E$1:$F$25,2,FALSE)</f>
        <v>0</v>
      </c>
      <c r="AU25">
        <f t="shared" si="30"/>
        <v>3</v>
      </c>
      <c r="AV25" s="2">
        <f>VLOOKUP(ABS(AU25-AV21),Note!$E$1:$F$25,2,FALSE)</f>
        <v>0</v>
      </c>
      <c r="AW25" s="2">
        <f>VLOOKUP(ABS(AU25-AW21),Note!$E$1:$F$25,2,FALSE)</f>
        <v>0</v>
      </c>
      <c r="AX25" s="2">
        <f>VLOOKUP(ABS(AU25-AX21),Note!$E$1:$F$25,2,FALSE)</f>
        <v>0</v>
      </c>
      <c r="AY25" s="2">
        <f>VLOOKUP(ABS(AU25-AY21),Note!$E$1:$F$25,2,FALSE)</f>
        <v>0</v>
      </c>
      <c r="AZ25">
        <f t="shared" si="31"/>
        <v>3</v>
      </c>
      <c r="BA25" s="2">
        <f>VLOOKUP(ABS(AZ25-BA21),Note!$E$1:$F$25,2,FALSE)</f>
        <v>0</v>
      </c>
      <c r="BB25" s="2">
        <f>VLOOKUP(ABS(AZ25-BB21),Note!$E$1:$F$25,2,FALSE)</f>
        <v>1</v>
      </c>
      <c r="BC25" s="2">
        <f>VLOOKUP(ABS(AZ25-BC21),Note!$E$1:$F$25,2,FALSE)</f>
        <v>1</v>
      </c>
      <c r="BD25" s="2">
        <f>VLOOKUP(ABS(AZ25-BD21),Note!$E$1:$F$25,2,FALSE)</f>
        <v>0</v>
      </c>
      <c r="BE25">
        <f t="shared" si="32"/>
        <v>3</v>
      </c>
      <c r="BF25" s="2">
        <f>VLOOKUP(ABS(BE25-BF21),Note!$E$1:$F$25,2,FALSE)</f>
        <v>0</v>
      </c>
      <c r="BG25" s="2">
        <f>VLOOKUP(ABS(BE25-BG21),Note!$E$1:$F$25,2,FALSE)</f>
        <v>0</v>
      </c>
      <c r="BH25" s="2">
        <f>VLOOKUP(ABS(BE25-BH21),Note!$E$1:$F$25,2,FALSE)</f>
        <v>0</v>
      </c>
      <c r="BI25" s="2">
        <f>VLOOKUP(ABS(BE25-BI21),Note!$E$1:$F$25,2,FALSE)</f>
        <v>0</v>
      </c>
    </row>
    <row r="26" spans="1:61">
      <c r="A26" t="str">
        <f>VLOOKUP(まとめ7!$A$1&amp;"_♭9",Tension!$A$2:$C$133,2,FALSE)</f>
        <v>G♭</v>
      </c>
      <c r="B26">
        <f>VLOOKUP(A26,Note!$A$1:$B$26,2,FALSE)</f>
        <v>6</v>
      </c>
      <c r="C26" s="2">
        <f>VLOOKUP(ABS(B26-C21),Note!$E$1:$F$25,2,FALSE)</f>
        <v>0</v>
      </c>
      <c r="D26" s="2">
        <f>VLOOKUP(ABS(B26-D21),Note!$E$1:$F$25,2,FALSE)</f>
        <v>0</v>
      </c>
      <c r="E26" s="2">
        <f>VLOOKUP(ABS(B26-E21),Note!$E$1:$F$25,2,FALSE)</f>
        <v>0</v>
      </c>
      <c r="F26" s="2">
        <f>VLOOKUP(ABS(B26-F21),Note!$E$1:$F$25,2,FALSE)</f>
        <v>0</v>
      </c>
      <c r="G26">
        <f t="shared" si="22"/>
        <v>6</v>
      </c>
      <c r="H26" s="2">
        <f>VLOOKUP(ABS(G26-H21),Note!$E$1:$F$25,2,FALSE)</f>
        <v>0</v>
      </c>
      <c r="I26" s="2">
        <f>VLOOKUP(ABS(G26-I21),Note!$E$1:$F$25,2,FALSE)</f>
        <v>1</v>
      </c>
      <c r="J26" s="2">
        <f>VLOOKUP(ABS(G26-J21),Note!$E$1:$F$25,2,FALSE)</f>
        <v>1</v>
      </c>
      <c r="K26" s="2">
        <f>VLOOKUP(ABS(G26-K21),Note!$E$1:$F$25,2,FALSE)</f>
        <v>0</v>
      </c>
      <c r="L26">
        <f t="shared" si="23"/>
        <v>6</v>
      </c>
      <c r="M26" s="2">
        <f>VLOOKUP(ABS(L26-M21),Note!$E$1:$F$25,2,FALSE)</f>
        <v>0</v>
      </c>
      <c r="N26" s="2">
        <f>VLOOKUP(ABS(L26-N21),Note!$E$1:$F$25,2,FALSE)</f>
        <v>0</v>
      </c>
      <c r="O26" s="2">
        <f>VLOOKUP(ABS(L26-O21),Note!$E$1:$F$25,2,FALSE)</f>
        <v>0</v>
      </c>
      <c r="P26" s="2">
        <f>VLOOKUP(ABS(L26-P21),Note!$E$1:$F$25,2,FALSE)</f>
        <v>0</v>
      </c>
      <c r="Q26">
        <f t="shared" si="24"/>
        <v>6</v>
      </c>
      <c r="R26" s="2">
        <f>VLOOKUP(ABS(Q26-R21),Note!$E$1:$F$25,2,FALSE)</f>
        <v>0</v>
      </c>
      <c r="S26" s="2">
        <f>VLOOKUP(ABS(Q26-S21),Note!$E$1:$F$25,2,FALSE)</f>
        <v>1</v>
      </c>
      <c r="T26" s="2">
        <f>VLOOKUP(ABS(Q26-T21),Note!$E$1:$F$25,2,FALSE)</f>
        <v>0</v>
      </c>
      <c r="U26" s="2">
        <f>VLOOKUP(ABS(Q26-U21),Note!$E$1:$F$25,2,FALSE)</f>
        <v>0</v>
      </c>
      <c r="V26">
        <f t="shared" si="25"/>
        <v>6</v>
      </c>
      <c r="W26" s="2">
        <f>VLOOKUP(ABS(V26-W21),Note!$E$1:$F$25,2,FALSE)</f>
        <v>0</v>
      </c>
      <c r="X26" s="2">
        <f>VLOOKUP(ABS(V26-X21),Note!$E$1:$F$25,2,FALSE)</f>
        <v>0</v>
      </c>
      <c r="Y26" s="2">
        <f>VLOOKUP(ABS(V26-Y21),Note!$E$1:$F$25,2,FALSE)</f>
        <v>0</v>
      </c>
      <c r="Z26" s="2">
        <f>VLOOKUP(ABS(V26-Z21),Note!$E$1:$F$25,2,FALSE)</f>
        <v>0</v>
      </c>
      <c r="AA26">
        <f t="shared" si="26"/>
        <v>6</v>
      </c>
      <c r="AB26" s="2">
        <f>VLOOKUP(ABS(AA26-AB21),Note!$E$1:$F$25,2,FALSE)</f>
        <v>1</v>
      </c>
      <c r="AC26" s="2">
        <f>VLOOKUP(ABS(AA26-AC21),Note!$E$1:$F$25,2,FALSE)</f>
        <v>0</v>
      </c>
      <c r="AD26" s="2">
        <f>VLOOKUP(ABS(AA26-AD21),Note!$E$1:$F$25,2,FALSE)</f>
        <v>0</v>
      </c>
      <c r="AE26" s="2">
        <f>VLOOKUP(ABS(AA26-AE21),Note!$E$1:$F$25,2,FALSE)</f>
        <v>0</v>
      </c>
      <c r="AF26">
        <f t="shared" si="27"/>
        <v>6</v>
      </c>
      <c r="AG26" s="2">
        <f>VLOOKUP(ABS(AF26-AG21),Note!$E$1:$F$25,2,FALSE)</f>
        <v>0</v>
      </c>
      <c r="AH26" s="2">
        <f>VLOOKUP(ABS(AF26-AH21),Note!$E$1:$F$25,2,FALSE)</f>
        <v>0</v>
      </c>
      <c r="AI26" s="2">
        <f>VLOOKUP(ABS(AF26-AI21),Note!$E$1:$F$25,2,FALSE)</f>
        <v>0</v>
      </c>
      <c r="AJ26" s="2">
        <f>VLOOKUP(ABS(AF26-AJ21),Note!$E$1:$F$25,2,FALSE)</f>
        <v>0</v>
      </c>
      <c r="AK26">
        <f t="shared" si="28"/>
        <v>6</v>
      </c>
      <c r="AL26" s="2">
        <f>VLOOKUP(ABS(AK26-AL21),Note!$E$1:$F$25,2,FALSE)</f>
        <v>1</v>
      </c>
      <c r="AM26" s="2">
        <f>VLOOKUP(ABS(AK26-AM21),Note!$E$1:$F$25,2,FALSE)</f>
        <v>0</v>
      </c>
      <c r="AN26" s="2">
        <f>VLOOKUP(ABS(AK26-AN21),Note!$E$1:$F$25,2,FALSE)</f>
        <v>0</v>
      </c>
      <c r="AO26" s="2">
        <f>VLOOKUP(ABS(AK26-AO21),Note!$E$1:$F$25,2,FALSE)</f>
        <v>0</v>
      </c>
      <c r="AP26">
        <f t="shared" si="29"/>
        <v>6</v>
      </c>
      <c r="AQ26" s="2">
        <f>VLOOKUP(ABS(AP26-AQ21),Note!$E$1:$F$25,2,FALSE)</f>
        <v>0</v>
      </c>
      <c r="AR26" s="2">
        <f>VLOOKUP(ABS(AP26-AR21),Note!$E$1:$F$25,2,FALSE)</f>
        <v>0</v>
      </c>
      <c r="AS26" s="2">
        <f>VLOOKUP(ABS(AP26-AS21),Note!$E$1:$F$25,2,FALSE)</f>
        <v>0</v>
      </c>
      <c r="AT26" s="2">
        <f>VLOOKUP(ABS(AP26-AT21),Note!$E$1:$F$25,2,FALSE)</f>
        <v>0</v>
      </c>
      <c r="AU26">
        <f t="shared" si="30"/>
        <v>6</v>
      </c>
      <c r="AV26" s="2">
        <f>VLOOKUP(ABS(AU26-AV21),Note!$E$1:$F$25,2,FALSE)</f>
        <v>0</v>
      </c>
      <c r="AW26" s="2">
        <f>VLOOKUP(ABS(AU26-AW21),Note!$E$1:$F$25,2,FALSE)</f>
        <v>0</v>
      </c>
      <c r="AX26" s="2">
        <f>VLOOKUP(ABS(AU26-AX21),Note!$E$1:$F$25,2,FALSE)</f>
        <v>0</v>
      </c>
      <c r="AY26" s="2">
        <f>VLOOKUP(ABS(AU26-AY21),Note!$E$1:$F$25,2,FALSE)</f>
        <v>1</v>
      </c>
      <c r="AZ26">
        <f t="shared" si="31"/>
        <v>6</v>
      </c>
      <c r="BA26" s="2">
        <f>VLOOKUP(ABS(AZ26-BA21),Note!$E$1:$F$25,2,FALSE)</f>
        <v>0</v>
      </c>
      <c r="BB26" s="2">
        <f>VLOOKUP(ABS(AZ26-BB21),Note!$E$1:$F$25,2,FALSE)</f>
        <v>0</v>
      </c>
      <c r="BC26" s="2">
        <f>VLOOKUP(ABS(AZ26-BC21),Note!$E$1:$F$25,2,FALSE)</f>
        <v>0</v>
      </c>
      <c r="BD26" s="2">
        <f>VLOOKUP(ABS(AZ26-BD21),Note!$E$1:$F$25,2,FALSE)</f>
        <v>0</v>
      </c>
      <c r="BE26">
        <f t="shared" si="32"/>
        <v>6</v>
      </c>
      <c r="BF26" s="2">
        <f>VLOOKUP(ABS(BE26-BF21),Note!$E$1:$F$25,2,FALSE)</f>
        <v>0</v>
      </c>
      <c r="BG26" s="2">
        <f>VLOOKUP(ABS(BE26-BG21),Note!$E$1:$F$25,2,FALSE)</f>
        <v>0</v>
      </c>
      <c r="BH26" s="2">
        <f>VLOOKUP(ABS(BE26-BH21),Note!$E$1:$F$25,2,FALSE)</f>
        <v>1</v>
      </c>
      <c r="BI26" s="2">
        <f>VLOOKUP(ABS(BE26-BI21),Note!$E$1:$F$25,2,FALSE)</f>
        <v>0</v>
      </c>
    </row>
    <row r="27" spans="4:59">
      <c r="D27">
        <f>SUM(C22:C26,D22:D26,E22:E26,F22:F26)</f>
        <v>5</v>
      </c>
      <c r="I27">
        <f>SUM(H22:H26,I22:I26,J22:J26,K22:K26)</f>
        <v>2</v>
      </c>
      <c r="N27">
        <f>SUM(M22:M26,N22:N26,O22:O26,P22:P26)</f>
        <v>5</v>
      </c>
      <c r="S27">
        <f>SUM(R22:R26,S22:S26,T22:T26,U22:U26)</f>
        <v>1</v>
      </c>
      <c r="X27">
        <f>SUM(W22:W26,X22:X26,Y22:Y26,Z22:Z26)</f>
        <v>6</v>
      </c>
      <c r="AC27">
        <f>SUM(AB22:AB26,AC22:AC26,AD22:AD26,AE22:AE26)</f>
        <v>1</v>
      </c>
      <c r="AH27">
        <f>SUM(AG22:AG26,AH22:AH26,AI22:AI26,AJ22:AJ26)</f>
        <v>5</v>
      </c>
      <c r="AM27">
        <f>SUM(AL22:AL26,AM22:AM26,AN22:AN26,AO22:AO26)</f>
        <v>2</v>
      </c>
      <c r="AR27">
        <f>SUM(AQ22:AQ26,AR22:AR26,AS22:AS26,AT22:AT26)</f>
        <v>5</v>
      </c>
      <c r="AW27">
        <f>SUM(AV22:AV26,AW22:AW26,AX22:AX26,AY22:AY26)</f>
        <v>1</v>
      </c>
      <c r="BB27">
        <f>SUM(BA22:BA26,BB22:BB26,BC22:BC26,BD22:BD26)</f>
        <v>6</v>
      </c>
      <c r="BG27">
        <f>SUM(BF22:BF26,BG22:BG26,BH22:BH26,BI22:BI26)</f>
        <v>1</v>
      </c>
    </row>
    <row r="28" spans="1:61">
      <c r="A28" s="1" t="str">
        <f>D36&amp;I36&amp;N36&amp;S36&amp;X36&amp;AC36&amp;AH36&amp;AM36&amp;AR36&amp;AW36&amp;BB36&amp;BG36</f>
        <v>334253352433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473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3:61">
      <c r="C29" t="s">
        <v>2</v>
      </c>
      <c r="D29" t="s">
        <v>34</v>
      </c>
      <c r="E29" t="s">
        <v>14</v>
      </c>
      <c r="F29" t="s">
        <v>17</v>
      </c>
      <c r="H29" t="s">
        <v>30</v>
      </c>
      <c r="I29" t="s">
        <v>6</v>
      </c>
      <c r="J29" t="s">
        <v>40</v>
      </c>
      <c r="K29" t="s">
        <v>18</v>
      </c>
      <c r="M29" t="s">
        <v>4</v>
      </c>
      <c r="N29" t="s">
        <v>0</v>
      </c>
      <c r="O29" t="s">
        <v>16</v>
      </c>
      <c r="P29" t="s">
        <v>2</v>
      </c>
      <c r="R29" t="s">
        <v>34</v>
      </c>
      <c r="S29" t="s">
        <v>38</v>
      </c>
      <c r="T29" t="s">
        <v>17</v>
      </c>
      <c r="U29" t="s">
        <v>31</v>
      </c>
      <c r="W29" t="s">
        <v>6</v>
      </c>
      <c r="X29" t="s">
        <v>14</v>
      </c>
      <c r="Y29" t="s">
        <v>18</v>
      </c>
      <c r="Z29" t="s">
        <v>4</v>
      </c>
      <c r="AB29" t="s">
        <v>0</v>
      </c>
      <c r="AC29" t="s">
        <v>41</v>
      </c>
      <c r="AD29" t="s">
        <v>2</v>
      </c>
      <c r="AE29" t="s">
        <v>34</v>
      </c>
      <c r="AG29" t="s">
        <v>36</v>
      </c>
      <c r="AH29" t="s">
        <v>16</v>
      </c>
      <c r="AI29" t="s">
        <v>30</v>
      </c>
      <c r="AJ29" t="s">
        <v>6</v>
      </c>
      <c r="AL29" t="s">
        <v>14</v>
      </c>
      <c r="AM29" t="s">
        <v>17</v>
      </c>
      <c r="AN29" t="s">
        <v>4</v>
      </c>
      <c r="AO29" t="s">
        <v>0</v>
      </c>
      <c r="AQ29" t="s">
        <v>41</v>
      </c>
      <c r="AR29" t="s">
        <v>47</v>
      </c>
      <c r="AS29" t="s">
        <v>34</v>
      </c>
      <c r="AT29" t="s">
        <v>38</v>
      </c>
      <c r="AV29" t="s">
        <v>16</v>
      </c>
      <c r="AW29" t="s">
        <v>2</v>
      </c>
      <c r="AX29" t="s">
        <v>6</v>
      </c>
      <c r="AY29" t="s">
        <v>14</v>
      </c>
      <c r="BA29" t="s">
        <v>17</v>
      </c>
      <c r="BB29" t="s">
        <v>31</v>
      </c>
      <c r="BC29" t="s">
        <v>0</v>
      </c>
      <c r="BD29" t="s">
        <v>41</v>
      </c>
      <c r="BF29" t="s">
        <v>18</v>
      </c>
      <c r="BG29" t="s">
        <v>4</v>
      </c>
      <c r="BH29" t="s">
        <v>36</v>
      </c>
      <c r="BI29" t="s">
        <v>16</v>
      </c>
    </row>
    <row r="30" spans="3:61">
      <c r="C30">
        <f>VLOOKUP(C29,Note!$A$1:$B$26,2,FALSE)</f>
        <v>0</v>
      </c>
      <c r="D30">
        <f>VLOOKUP(D29,Note!$A$1:$B$26,2,FALSE)</f>
        <v>3</v>
      </c>
      <c r="E30">
        <f>VLOOKUP(E29,Note!$A$1:$B$26,2,FALSE)</f>
        <v>7</v>
      </c>
      <c r="F30">
        <f>VLOOKUP(F29,Note!$A$1:$B$26,2,FALSE)</f>
        <v>10</v>
      </c>
      <c r="H30">
        <f>VLOOKUP(H29,Note!$A$1:$B$26,2,FALSE)</f>
        <v>1</v>
      </c>
      <c r="I30">
        <f>VLOOKUP(I29,Note!$A$1:$B$26,2,FALSE)</f>
        <v>4</v>
      </c>
      <c r="J30">
        <f>VLOOKUP(J29,Note!$A$1:$B$26,2,FALSE)</f>
        <v>8</v>
      </c>
      <c r="K30">
        <f>VLOOKUP(K29,Note!$A$1:$B$26,2,FALSE)</f>
        <v>11</v>
      </c>
      <c r="M30">
        <f>VLOOKUP(M29,Note!$A$1:$B$26,2,FALSE)</f>
        <v>2</v>
      </c>
      <c r="N30">
        <f>VLOOKUP(N29,Note!$A$1:$B$26,2,FALSE)</f>
        <v>5</v>
      </c>
      <c r="O30">
        <f>VLOOKUP(O29,Note!$A$1:$B$26,2,FALSE)</f>
        <v>9</v>
      </c>
      <c r="P30">
        <f>VLOOKUP(P29,Note!$A$1:$B$26,2,FALSE)</f>
        <v>0</v>
      </c>
      <c r="R30">
        <f>VLOOKUP(R29,Note!$A$1:$B$26,2,FALSE)</f>
        <v>3</v>
      </c>
      <c r="S30">
        <f>VLOOKUP(S29,Note!$A$1:$B$26,2,FALSE)</f>
        <v>6</v>
      </c>
      <c r="T30">
        <f>VLOOKUP(T29,Note!$A$1:$B$26,2,FALSE)</f>
        <v>10</v>
      </c>
      <c r="U30">
        <f>VLOOKUP(U29,Note!$A$1:$B$26,2,FALSE)</f>
        <v>1</v>
      </c>
      <c r="W30">
        <f>VLOOKUP(W29,Note!$A$1:$B$26,2,FALSE)</f>
        <v>4</v>
      </c>
      <c r="X30">
        <f>VLOOKUP(X29,Note!$A$1:$B$26,2,FALSE)</f>
        <v>7</v>
      </c>
      <c r="Y30">
        <f>VLOOKUP(Y29,Note!$A$1:$B$26,2,FALSE)</f>
        <v>11</v>
      </c>
      <c r="Z30">
        <f>VLOOKUP(Z29,Note!$A$1:$B$26,2,FALSE)</f>
        <v>2</v>
      </c>
      <c r="AB30">
        <f>VLOOKUP(AB29,Note!$A$1:$B$26,2,FALSE)</f>
        <v>5</v>
      </c>
      <c r="AC30">
        <f>VLOOKUP(AC29,Note!$A$1:$B$26,2,FALSE)</f>
        <v>8</v>
      </c>
      <c r="AD30">
        <f>VLOOKUP(AD29,Note!$A$1:$B$26,2,FALSE)</f>
        <v>0</v>
      </c>
      <c r="AE30">
        <f>VLOOKUP(AE29,Note!$A$1:$B$26,2,FALSE)</f>
        <v>3</v>
      </c>
      <c r="AG30">
        <f>VLOOKUP(AG29,Note!$A$1:$B$26,2,FALSE)</f>
        <v>6</v>
      </c>
      <c r="AH30">
        <f>VLOOKUP(AH29,Note!$A$1:$B$26,2,FALSE)</f>
        <v>9</v>
      </c>
      <c r="AI30">
        <f>VLOOKUP(AI29,Note!$A$1:$B$26,2,FALSE)</f>
        <v>1</v>
      </c>
      <c r="AJ30">
        <f>VLOOKUP(AJ29,Note!$A$1:$B$26,2,FALSE)</f>
        <v>4</v>
      </c>
      <c r="AL30">
        <f>VLOOKUP(AL29,Note!$A$1:$B$26,2,FALSE)</f>
        <v>7</v>
      </c>
      <c r="AM30">
        <f>VLOOKUP(AM29,Note!$A$1:$B$26,2,FALSE)</f>
        <v>10</v>
      </c>
      <c r="AN30">
        <f>VLOOKUP(AN29,Note!$A$1:$B$26,2,FALSE)</f>
        <v>2</v>
      </c>
      <c r="AO30">
        <f>VLOOKUP(AO29,Note!$A$1:$B$26,2,FALSE)</f>
        <v>5</v>
      </c>
      <c r="AQ30">
        <f>VLOOKUP(AQ29,Note!$A$1:$B$26,2,FALSE)</f>
        <v>8</v>
      </c>
      <c r="AR30">
        <f>VLOOKUP(AR29,Note!$A$1:$B$26,2,FALSE)</f>
        <v>11</v>
      </c>
      <c r="AS30">
        <f>VLOOKUP(AS29,Note!$A$1:$B$26,2,FALSE)</f>
        <v>3</v>
      </c>
      <c r="AT30">
        <f>VLOOKUP(AT29,Note!$A$1:$B$26,2,FALSE)</f>
        <v>6</v>
      </c>
      <c r="AV30">
        <f>VLOOKUP(AV29,Note!$A$1:$B$26,2,FALSE)</f>
        <v>9</v>
      </c>
      <c r="AW30">
        <f>VLOOKUP(AW29,Note!$A$1:$B$26,2,FALSE)</f>
        <v>0</v>
      </c>
      <c r="AX30">
        <f>VLOOKUP(AX29,Note!$A$1:$B$26,2,FALSE)</f>
        <v>4</v>
      </c>
      <c r="AY30">
        <f>VLOOKUP(AY29,Note!$A$1:$B$26,2,FALSE)</f>
        <v>7</v>
      </c>
      <c r="BA30">
        <f>VLOOKUP(BA29,Note!$A$1:$B$26,2,FALSE)</f>
        <v>10</v>
      </c>
      <c r="BB30">
        <f>VLOOKUP(BB29,Note!$A$1:$B$26,2,FALSE)</f>
        <v>1</v>
      </c>
      <c r="BC30">
        <f>VLOOKUP(BC29,Note!$A$1:$B$26,2,FALSE)</f>
        <v>5</v>
      </c>
      <c r="BD30">
        <f>VLOOKUP(BD29,Note!$A$1:$B$26,2,FALSE)</f>
        <v>8</v>
      </c>
      <c r="BF30">
        <f>VLOOKUP(BF29,Note!$A$1:$B$26,2,FALSE)</f>
        <v>11</v>
      </c>
      <c r="BG30">
        <f>VLOOKUP(BG29,Note!$A$1:$B$26,2,FALSE)</f>
        <v>2</v>
      </c>
      <c r="BH30">
        <f>VLOOKUP(BH29,Note!$A$1:$B$26,2,FALSE)</f>
        <v>6</v>
      </c>
      <c r="BI30">
        <f>VLOOKUP(BI29,Note!$A$1:$B$26,2,FALSE)</f>
        <v>9</v>
      </c>
    </row>
    <row r="31" spans="1:61">
      <c r="A31" t="str">
        <f>まとめ7!$A$1</f>
        <v>F</v>
      </c>
      <c r="B31">
        <f>VLOOKUP(A31,Note!$A$1:$B$26,2,FALSE)</f>
        <v>5</v>
      </c>
      <c r="C31" s="2">
        <f>VLOOKUP(ABS(B31-C30),Note!$E$1:$F$25,2,FALSE)</f>
        <v>0</v>
      </c>
      <c r="D31" s="2">
        <f>VLOOKUP(ABS(B31-D30),Note!$E$1:$F$25,2,FALSE)</f>
        <v>0</v>
      </c>
      <c r="E31" s="2">
        <f>VLOOKUP(ABS(B31-E30),Note!$E$1:$F$25,2,FALSE)</f>
        <v>0</v>
      </c>
      <c r="F31" s="2">
        <f>VLOOKUP(ABS(B31-F30),Note!$E$1:$F$25,2,FALSE)</f>
        <v>0</v>
      </c>
      <c r="G31">
        <f t="shared" ref="G31:G35" si="33">B31</f>
        <v>5</v>
      </c>
      <c r="H31" s="2">
        <f>VLOOKUP(ABS(G31-H30),Note!$E$1:$F$25,2,FALSE)</f>
        <v>0</v>
      </c>
      <c r="I31" s="2">
        <f>VLOOKUP(ABS(G31-I30),Note!$E$1:$F$25,2,FALSE)</f>
        <v>1</v>
      </c>
      <c r="J31" s="2">
        <f>VLOOKUP(ABS(G31-J30),Note!$E$1:$F$25,2,FALSE)</f>
        <v>0</v>
      </c>
      <c r="K31" s="2">
        <f>VLOOKUP(ABS(G31-K30),Note!$E$1:$F$25,2,FALSE)</f>
        <v>0</v>
      </c>
      <c r="L31">
        <f t="shared" ref="L31:L35" si="34">G31</f>
        <v>5</v>
      </c>
      <c r="M31" s="2">
        <f>VLOOKUP(ABS(L31-M30),Note!$E$1:$F$25,2,FALSE)</f>
        <v>0</v>
      </c>
      <c r="N31" s="2">
        <f>VLOOKUP(ABS(L31-N30),Note!$E$1:$F$25,2,FALSE)</f>
        <v>0</v>
      </c>
      <c r="O31" s="2">
        <f>VLOOKUP(ABS(L31-O30),Note!$E$1:$F$25,2,FALSE)</f>
        <v>0</v>
      </c>
      <c r="P31" s="2">
        <f>VLOOKUP(ABS(L31-P30),Note!$E$1:$F$25,2,FALSE)</f>
        <v>0</v>
      </c>
      <c r="Q31">
        <f t="shared" ref="Q31:Q35" si="35">L31</f>
        <v>5</v>
      </c>
      <c r="R31" s="2">
        <f>VLOOKUP(ABS(Q31-R30),Note!$E$1:$F$25,2,FALSE)</f>
        <v>0</v>
      </c>
      <c r="S31" s="2">
        <f>VLOOKUP(ABS(Q31-S30),Note!$E$1:$F$25,2,FALSE)</f>
        <v>1</v>
      </c>
      <c r="T31" s="2">
        <f>VLOOKUP(ABS(Q31-T30),Note!$E$1:$F$25,2,FALSE)</f>
        <v>0</v>
      </c>
      <c r="U31" s="2">
        <f>VLOOKUP(ABS(Q31-U30),Note!$E$1:$F$25,2,FALSE)</f>
        <v>0</v>
      </c>
      <c r="V31">
        <f t="shared" ref="V31:V35" si="36">Q31</f>
        <v>5</v>
      </c>
      <c r="W31" s="2">
        <f>VLOOKUP(ABS(V31-W30),Note!$E$1:$F$25,2,FALSE)</f>
        <v>1</v>
      </c>
      <c r="X31" s="2">
        <f>VLOOKUP(ABS(V31-X30),Note!$E$1:$F$25,2,FALSE)</f>
        <v>0</v>
      </c>
      <c r="Y31" s="2">
        <f>VLOOKUP(ABS(V31-Y30),Note!$E$1:$F$25,2,FALSE)</f>
        <v>0</v>
      </c>
      <c r="Z31" s="2">
        <f>VLOOKUP(ABS(V31-Z30),Note!$E$1:$F$25,2,FALSE)</f>
        <v>0</v>
      </c>
      <c r="AA31">
        <f t="shared" ref="AA31:AA35" si="37">V31</f>
        <v>5</v>
      </c>
      <c r="AB31" s="2">
        <f>VLOOKUP(ABS(AA31-AB30),Note!$E$1:$F$25,2,FALSE)</f>
        <v>0</v>
      </c>
      <c r="AC31" s="2">
        <f>VLOOKUP(ABS(AA31-AC30),Note!$E$1:$F$25,2,FALSE)</f>
        <v>0</v>
      </c>
      <c r="AD31" s="2">
        <f>VLOOKUP(ABS(AA31-AD30),Note!$E$1:$F$25,2,FALSE)</f>
        <v>0</v>
      </c>
      <c r="AE31" s="2">
        <f>VLOOKUP(ABS(AA31-AE30),Note!$E$1:$F$25,2,FALSE)</f>
        <v>0</v>
      </c>
      <c r="AF31">
        <f t="shared" ref="AF31:AF35" si="38">AA31</f>
        <v>5</v>
      </c>
      <c r="AG31" s="2">
        <f>VLOOKUP(ABS(AF31-AG30),Note!$E$1:$F$25,2,FALSE)</f>
        <v>1</v>
      </c>
      <c r="AH31" s="2">
        <f>VLOOKUP(ABS(AF31-AH30),Note!$E$1:$F$25,2,FALSE)</f>
        <v>0</v>
      </c>
      <c r="AI31" s="2">
        <f>VLOOKUP(ABS(AF31-AI30),Note!$E$1:$F$25,2,FALSE)</f>
        <v>0</v>
      </c>
      <c r="AJ31" s="2">
        <f>VLOOKUP(ABS(AF31-AJ30),Note!$E$1:$F$25,2,FALSE)</f>
        <v>1</v>
      </c>
      <c r="AK31">
        <f t="shared" ref="AK31:AK35" si="39">AF31</f>
        <v>5</v>
      </c>
      <c r="AL31" s="2">
        <f>VLOOKUP(ABS(AK31-AL30),Note!$E$1:$F$25,2,FALSE)</f>
        <v>0</v>
      </c>
      <c r="AM31" s="2">
        <f>VLOOKUP(ABS(AK31-AM30),Note!$E$1:$F$25,2,FALSE)</f>
        <v>0</v>
      </c>
      <c r="AN31" s="2">
        <f>VLOOKUP(ABS(AK31-AN30),Note!$E$1:$F$25,2,FALSE)</f>
        <v>0</v>
      </c>
      <c r="AO31" s="2">
        <f>VLOOKUP(ABS(AK31-AO30),Note!$E$1:$F$25,2,FALSE)</f>
        <v>0</v>
      </c>
      <c r="AP31">
        <f t="shared" ref="AP31:AP35" si="40">AK31</f>
        <v>5</v>
      </c>
      <c r="AQ31" s="2">
        <f>VLOOKUP(ABS(AP31-AQ30),Note!$E$1:$F$25,2,FALSE)</f>
        <v>0</v>
      </c>
      <c r="AR31" s="2">
        <f>VLOOKUP(ABS(AP31-AR30),Note!$E$1:$F$25,2,FALSE)</f>
        <v>0</v>
      </c>
      <c r="AS31" s="2">
        <f>VLOOKUP(ABS(AP31-AS30),Note!$E$1:$F$25,2,FALSE)</f>
        <v>0</v>
      </c>
      <c r="AT31" s="2">
        <f>VLOOKUP(ABS(AP31-AT30),Note!$E$1:$F$25,2,FALSE)</f>
        <v>1</v>
      </c>
      <c r="AU31">
        <f t="shared" ref="AU31:AU35" si="41">AP31</f>
        <v>5</v>
      </c>
      <c r="AV31" s="2">
        <f>VLOOKUP(ABS(AU31-AV30),Note!$E$1:$F$25,2,FALSE)</f>
        <v>0</v>
      </c>
      <c r="AW31" s="2">
        <f>VLOOKUP(ABS(AU31-AW30),Note!$E$1:$F$25,2,FALSE)</f>
        <v>0</v>
      </c>
      <c r="AX31" s="2">
        <f>VLOOKUP(ABS(AU31-AX30),Note!$E$1:$F$25,2,FALSE)</f>
        <v>1</v>
      </c>
      <c r="AY31" s="2">
        <f>VLOOKUP(ABS(AU31-AY30),Note!$E$1:$F$25,2,FALSE)</f>
        <v>0</v>
      </c>
      <c r="AZ31">
        <f t="shared" ref="AZ31:AZ35" si="42">AU31</f>
        <v>5</v>
      </c>
      <c r="BA31" s="2">
        <f>VLOOKUP(ABS(AZ31-BA30),Note!$E$1:$F$25,2,FALSE)</f>
        <v>0</v>
      </c>
      <c r="BB31" s="2">
        <f>VLOOKUP(ABS(AZ31-BB30),Note!$E$1:$F$25,2,FALSE)</f>
        <v>0</v>
      </c>
      <c r="BC31" s="2">
        <f>VLOOKUP(ABS(AZ31-BC30),Note!$E$1:$F$25,2,FALSE)</f>
        <v>0</v>
      </c>
      <c r="BD31" s="2">
        <f>VLOOKUP(ABS(AZ31-BD30),Note!$E$1:$F$25,2,FALSE)</f>
        <v>0</v>
      </c>
      <c r="BE31">
        <f t="shared" ref="BE31:BE35" si="43">AZ31</f>
        <v>5</v>
      </c>
      <c r="BF31" s="2">
        <f>VLOOKUP(ABS(BE31-BF30),Note!$E$1:$F$25,2,FALSE)</f>
        <v>0</v>
      </c>
      <c r="BG31" s="2">
        <f>VLOOKUP(ABS(BE31-BG30),Note!$E$1:$F$25,2,FALSE)</f>
        <v>0</v>
      </c>
      <c r="BH31" s="2">
        <f>VLOOKUP(ABS(BE31-BH30),Note!$E$1:$F$25,2,FALSE)</f>
        <v>1</v>
      </c>
      <c r="BI31" s="2">
        <f>VLOOKUP(ABS(BE31-BI30),Note!$E$1:$F$25,2,FALSE)</f>
        <v>0</v>
      </c>
    </row>
    <row r="32" spans="1:61">
      <c r="A32" t="str">
        <f>VLOOKUP(まとめ7!$A$1&amp;"aug7",Chords!$A$2:$D$188,2,FALSE)</f>
        <v>A</v>
      </c>
      <c r="B32">
        <f>VLOOKUP(A32,Note!$A$1:$B$26,2,FALSE)</f>
        <v>9</v>
      </c>
      <c r="C32" s="2">
        <f>VLOOKUP(ABS(B32-C30),Note!$E$1:$F$25,2,FALSE)</f>
        <v>0</v>
      </c>
      <c r="D32" s="2">
        <f>VLOOKUP(ABS(B32-D30),Note!$E$1:$F$25,2,FALSE)</f>
        <v>0</v>
      </c>
      <c r="E32" s="2">
        <f>VLOOKUP(ABS(B32-E30),Note!$E$1:$F$25,2,FALSE)</f>
        <v>0</v>
      </c>
      <c r="F32" s="2">
        <f>VLOOKUP(ABS(B32-F30),Note!$E$1:$F$25,2,FALSE)</f>
        <v>1</v>
      </c>
      <c r="G32">
        <f t="shared" si="33"/>
        <v>9</v>
      </c>
      <c r="H32" s="2">
        <f>VLOOKUP(ABS(G32-H30),Note!$E$1:$F$25,2,FALSE)</f>
        <v>0</v>
      </c>
      <c r="I32" s="2">
        <f>VLOOKUP(ABS(G32-I30),Note!$E$1:$F$25,2,FALSE)</f>
        <v>0</v>
      </c>
      <c r="J32" s="2">
        <f>VLOOKUP(ABS(G32-J30),Note!$E$1:$F$25,2,FALSE)</f>
        <v>1</v>
      </c>
      <c r="K32" s="2">
        <f>VLOOKUP(ABS(G32-K30),Note!$E$1:$F$25,2,FALSE)</f>
        <v>0</v>
      </c>
      <c r="L32">
        <f t="shared" si="34"/>
        <v>9</v>
      </c>
      <c r="M32" s="2">
        <f>VLOOKUP(ABS(L32-M30),Note!$E$1:$F$25,2,FALSE)</f>
        <v>0</v>
      </c>
      <c r="N32" s="2">
        <f>VLOOKUP(ABS(L32-N30),Note!$E$1:$F$25,2,FALSE)</f>
        <v>0</v>
      </c>
      <c r="O32" s="2">
        <f>VLOOKUP(ABS(L32-O30),Note!$E$1:$F$25,2,FALSE)</f>
        <v>0</v>
      </c>
      <c r="P32" s="2">
        <f>VLOOKUP(ABS(L32-P30),Note!$E$1:$F$25,2,FALSE)</f>
        <v>0</v>
      </c>
      <c r="Q32">
        <f t="shared" si="35"/>
        <v>9</v>
      </c>
      <c r="R32" s="2">
        <f>VLOOKUP(ABS(Q32-R30),Note!$E$1:$F$25,2,FALSE)</f>
        <v>0</v>
      </c>
      <c r="S32" s="2">
        <f>VLOOKUP(ABS(Q32-S30),Note!$E$1:$F$25,2,FALSE)</f>
        <v>0</v>
      </c>
      <c r="T32" s="2">
        <f>VLOOKUP(ABS(Q32-T30),Note!$E$1:$F$25,2,FALSE)</f>
        <v>1</v>
      </c>
      <c r="U32" s="2">
        <f>VLOOKUP(ABS(Q32-U30),Note!$E$1:$F$25,2,FALSE)</f>
        <v>0</v>
      </c>
      <c r="V32">
        <f t="shared" si="36"/>
        <v>9</v>
      </c>
      <c r="W32" s="2">
        <f>VLOOKUP(ABS(V32-W30),Note!$E$1:$F$25,2,FALSE)</f>
        <v>0</v>
      </c>
      <c r="X32" s="2">
        <f>VLOOKUP(ABS(V32-X30),Note!$E$1:$F$25,2,FALSE)</f>
        <v>0</v>
      </c>
      <c r="Y32" s="2">
        <f>VLOOKUP(ABS(V32-Y30),Note!$E$1:$F$25,2,FALSE)</f>
        <v>0</v>
      </c>
      <c r="Z32" s="2">
        <f>VLOOKUP(ABS(V32-Z30),Note!$E$1:$F$25,2,FALSE)</f>
        <v>0</v>
      </c>
      <c r="AA32">
        <f t="shared" si="37"/>
        <v>9</v>
      </c>
      <c r="AB32" s="2">
        <f>VLOOKUP(ABS(AA32-AB30),Note!$E$1:$F$25,2,FALSE)</f>
        <v>0</v>
      </c>
      <c r="AC32" s="2">
        <f>VLOOKUP(ABS(AA32-AC30),Note!$E$1:$F$25,2,FALSE)</f>
        <v>1</v>
      </c>
      <c r="AD32" s="2">
        <f>VLOOKUP(ABS(AA32-AD30),Note!$E$1:$F$25,2,FALSE)</f>
        <v>0</v>
      </c>
      <c r="AE32" s="2">
        <f>VLOOKUP(ABS(AA32-AE30),Note!$E$1:$F$25,2,FALSE)</f>
        <v>0</v>
      </c>
      <c r="AF32">
        <f t="shared" si="38"/>
        <v>9</v>
      </c>
      <c r="AG32" s="2">
        <f>VLOOKUP(ABS(AF32-AG30),Note!$E$1:$F$25,2,FALSE)</f>
        <v>0</v>
      </c>
      <c r="AH32" s="2">
        <f>VLOOKUP(ABS(AF32-AH30),Note!$E$1:$F$25,2,FALSE)</f>
        <v>0</v>
      </c>
      <c r="AI32" s="2">
        <f>VLOOKUP(ABS(AF32-AI30),Note!$E$1:$F$25,2,FALSE)</f>
        <v>0</v>
      </c>
      <c r="AJ32" s="2">
        <f>VLOOKUP(ABS(AF32-AJ30),Note!$E$1:$F$25,2,FALSE)</f>
        <v>0</v>
      </c>
      <c r="AK32">
        <f t="shared" si="39"/>
        <v>9</v>
      </c>
      <c r="AL32" s="2">
        <f>VLOOKUP(ABS(AK32-AL30),Note!$E$1:$F$25,2,FALSE)</f>
        <v>0</v>
      </c>
      <c r="AM32" s="2">
        <f>VLOOKUP(ABS(AK32-AM30),Note!$E$1:$F$25,2,FALSE)</f>
        <v>1</v>
      </c>
      <c r="AN32" s="2">
        <f>VLOOKUP(ABS(AK32-AN30),Note!$E$1:$F$25,2,FALSE)</f>
        <v>0</v>
      </c>
      <c r="AO32" s="2">
        <f>VLOOKUP(ABS(AK32-AO30),Note!$E$1:$F$25,2,FALSE)</f>
        <v>0</v>
      </c>
      <c r="AP32">
        <f t="shared" si="40"/>
        <v>9</v>
      </c>
      <c r="AQ32" s="2">
        <f>VLOOKUP(ABS(AP32-AQ30),Note!$E$1:$F$25,2,FALSE)</f>
        <v>1</v>
      </c>
      <c r="AR32" s="2">
        <f>VLOOKUP(ABS(AP32-AR30),Note!$E$1:$F$25,2,FALSE)</f>
        <v>0</v>
      </c>
      <c r="AS32" s="2">
        <f>VLOOKUP(ABS(AP32-AS30),Note!$E$1:$F$25,2,FALSE)</f>
        <v>0</v>
      </c>
      <c r="AT32" s="2">
        <f>VLOOKUP(ABS(AP32-AT30),Note!$E$1:$F$25,2,FALSE)</f>
        <v>0</v>
      </c>
      <c r="AU32">
        <f t="shared" si="41"/>
        <v>9</v>
      </c>
      <c r="AV32" s="2">
        <f>VLOOKUP(ABS(AU32-AV30),Note!$E$1:$F$25,2,FALSE)</f>
        <v>0</v>
      </c>
      <c r="AW32" s="2">
        <f>VLOOKUP(ABS(AU32-AW30),Note!$E$1:$F$25,2,FALSE)</f>
        <v>0</v>
      </c>
      <c r="AX32" s="2">
        <f>VLOOKUP(ABS(AU32-AX30),Note!$E$1:$F$25,2,FALSE)</f>
        <v>0</v>
      </c>
      <c r="AY32" s="2">
        <f>VLOOKUP(ABS(AU32-AY30),Note!$E$1:$F$25,2,FALSE)</f>
        <v>0</v>
      </c>
      <c r="AZ32">
        <f t="shared" si="42"/>
        <v>9</v>
      </c>
      <c r="BA32" s="2">
        <f>VLOOKUP(ABS(AZ32-BA30),Note!$E$1:$F$25,2,FALSE)</f>
        <v>1</v>
      </c>
      <c r="BB32" s="2">
        <f>VLOOKUP(ABS(AZ32-BB30),Note!$E$1:$F$25,2,FALSE)</f>
        <v>0</v>
      </c>
      <c r="BC32" s="2">
        <f>VLOOKUP(ABS(AZ32-BC30),Note!$E$1:$F$25,2,FALSE)</f>
        <v>0</v>
      </c>
      <c r="BD32" s="2">
        <f>VLOOKUP(ABS(AZ32-BD30),Note!$E$1:$F$25,2,FALSE)</f>
        <v>1</v>
      </c>
      <c r="BE32">
        <f t="shared" si="43"/>
        <v>9</v>
      </c>
      <c r="BF32" s="2">
        <f>VLOOKUP(ABS(BE32-BF30),Note!$E$1:$F$25,2,FALSE)</f>
        <v>0</v>
      </c>
      <c r="BG32" s="2">
        <f>VLOOKUP(ABS(BE32-BG30),Note!$E$1:$F$25,2,FALSE)</f>
        <v>0</v>
      </c>
      <c r="BH32" s="2">
        <f>VLOOKUP(ABS(BE32-BH30),Note!$E$1:$F$25,2,FALSE)</f>
        <v>0</v>
      </c>
      <c r="BI32" s="2">
        <f>VLOOKUP(ABS(BE32-BI30),Note!$E$1:$F$25,2,FALSE)</f>
        <v>0</v>
      </c>
    </row>
    <row r="33" spans="1:61">
      <c r="A33" t="str">
        <f>VLOOKUP(まとめ7!$A$1&amp;"aug7",Chords!$A$2:$D$188,3,FALSE)</f>
        <v>C#</v>
      </c>
      <c r="B33">
        <f>VLOOKUP(A33,Note!$A$1:$B$26,2,FALSE)</f>
        <v>1</v>
      </c>
      <c r="C33" s="2">
        <f>VLOOKUP(ABS(B33-C30),Note!$E$1:$F$25,2,FALSE)</f>
        <v>1</v>
      </c>
      <c r="D33" s="2">
        <f>VLOOKUP(ABS(B33-D30),Note!$E$1:$F$25,2,FALSE)</f>
        <v>0</v>
      </c>
      <c r="E33" s="2">
        <f>VLOOKUP(ABS(B33-E30),Note!$E$1:$F$25,2,FALSE)</f>
        <v>0</v>
      </c>
      <c r="F33" s="2">
        <f>VLOOKUP(ABS(B33-F30),Note!$E$1:$F$25,2,FALSE)</f>
        <v>0</v>
      </c>
      <c r="G33">
        <f t="shared" si="33"/>
        <v>1</v>
      </c>
      <c r="H33" s="2">
        <f>VLOOKUP(ABS(G33-H30),Note!$E$1:$F$25,2,FALSE)</f>
        <v>0</v>
      </c>
      <c r="I33" s="2">
        <f>VLOOKUP(ABS(G33-I30),Note!$E$1:$F$25,2,FALSE)</f>
        <v>0</v>
      </c>
      <c r="J33" s="2">
        <f>VLOOKUP(ABS(G33-J30),Note!$E$1:$F$25,2,FALSE)</f>
        <v>0</v>
      </c>
      <c r="K33" s="2">
        <f>VLOOKUP(ABS(G33-K30),Note!$E$1:$F$25,2,FALSE)</f>
        <v>0</v>
      </c>
      <c r="L33">
        <f t="shared" si="34"/>
        <v>1</v>
      </c>
      <c r="M33" s="2">
        <f>VLOOKUP(ABS(L33-M30),Note!$E$1:$F$25,2,FALSE)</f>
        <v>1</v>
      </c>
      <c r="N33" s="2">
        <f>VLOOKUP(ABS(L33-N30),Note!$E$1:$F$25,2,FALSE)</f>
        <v>0</v>
      </c>
      <c r="O33" s="2">
        <f>VLOOKUP(ABS(L33-O30),Note!$E$1:$F$25,2,FALSE)</f>
        <v>0</v>
      </c>
      <c r="P33" s="2">
        <f>VLOOKUP(ABS(L33-P30),Note!$E$1:$F$25,2,FALSE)</f>
        <v>1</v>
      </c>
      <c r="Q33">
        <f t="shared" si="35"/>
        <v>1</v>
      </c>
      <c r="R33" s="2">
        <f>VLOOKUP(ABS(Q33-R30),Note!$E$1:$F$25,2,FALSE)</f>
        <v>0</v>
      </c>
      <c r="S33" s="2">
        <f>VLOOKUP(ABS(Q33-S30),Note!$E$1:$F$25,2,FALSE)</f>
        <v>0</v>
      </c>
      <c r="T33" s="2">
        <f>VLOOKUP(ABS(Q33-T30),Note!$E$1:$F$25,2,FALSE)</f>
        <v>0</v>
      </c>
      <c r="U33" s="2">
        <f>VLOOKUP(ABS(Q33-U30),Note!$E$1:$F$25,2,FALSE)</f>
        <v>0</v>
      </c>
      <c r="V33">
        <f t="shared" si="36"/>
        <v>1</v>
      </c>
      <c r="W33" s="2">
        <f>VLOOKUP(ABS(V33-W30),Note!$E$1:$F$25,2,FALSE)</f>
        <v>0</v>
      </c>
      <c r="X33" s="2">
        <f>VLOOKUP(ABS(V33-X30),Note!$E$1:$F$25,2,FALSE)</f>
        <v>0</v>
      </c>
      <c r="Y33" s="2">
        <f>VLOOKUP(ABS(V33-Y30),Note!$E$1:$F$25,2,FALSE)</f>
        <v>0</v>
      </c>
      <c r="Z33" s="2">
        <f>VLOOKUP(ABS(V33-Z30),Note!$E$1:$F$25,2,FALSE)</f>
        <v>1</v>
      </c>
      <c r="AA33">
        <f t="shared" si="37"/>
        <v>1</v>
      </c>
      <c r="AB33" s="2">
        <f>VLOOKUP(ABS(AA33-AB30),Note!$E$1:$F$25,2,FALSE)</f>
        <v>0</v>
      </c>
      <c r="AC33" s="2">
        <f>VLOOKUP(ABS(AA33-AC30),Note!$E$1:$F$25,2,FALSE)</f>
        <v>0</v>
      </c>
      <c r="AD33" s="2">
        <f>VLOOKUP(ABS(AA33-AD30),Note!$E$1:$F$25,2,FALSE)</f>
        <v>1</v>
      </c>
      <c r="AE33" s="2">
        <f>VLOOKUP(ABS(AA33-AE30),Note!$E$1:$F$25,2,FALSE)</f>
        <v>0</v>
      </c>
      <c r="AF33">
        <f t="shared" si="38"/>
        <v>1</v>
      </c>
      <c r="AG33" s="2">
        <f>VLOOKUP(ABS(AF33-AG30),Note!$E$1:$F$25,2,FALSE)</f>
        <v>0</v>
      </c>
      <c r="AH33" s="2">
        <f>VLOOKUP(ABS(AF33-AH30),Note!$E$1:$F$25,2,FALSE)</f>
        <v>0</v>
      </c>
      <c r="AI33" s="2">
        <f>VLOOKUP(ABS(AF33-AI30),Note!$E$1:$F$25,2,FALSE)</f>
        <v>0</v>
      </c>
      <c r="AJ33" s="2">
        <f>VLOOKUP(ABS(AF33-AJ30),Note!$E$1:$F$25,2,FALSE)</f>
        <v>0</v>
      </c>
      <c r="AK33">
        <f t="shared" si="39"/>
        <v>1</v>
      </c>
      <c r="AL33" s="2">
        <f>VLOOKUP(ABS(AK33-AL30),Note!$E$1:$F$25,2,FALSE)</f>
        <v>0</v>
      </c>
      <c r="AM33" s="2">
        <f>VLOOKUP(ABS(AK33-AM30),Note!$E$1:$F$25,2,FALSE)</f>
        <v>0</v>
      </c>
      <c r="AN33" s="2">
        <f>VLOOKUP(ABS(AK33-AN30),Note!$E$1:$F$25,2,FALSE)</f>
        <v>1</v>
      </c>
      <c r="AO33" s="2">
        <f>VLOOKUP(ABS(AK33-AO30),Note!$E$1:$F$25,2,FALSE)</f>
        <v>0</v>
      </c>
      <c r="AP33">
        <f t="shared" si="40"/>
        <v>1</v>
      </c>
      <c r="AQ33" s="2">
        <f>VLOOKUP(ABS(AP33-AQ30),Note!$E$1:$F$25,2,FALSE)</f>
        <v>0</v>
      </c>
      <c r="AR33" s="2">
        <f>VLOOKUP(ABS(AP33-AR30),Note!$E$1:$F$25,2,FALSE)</f>
        <v>0</v>
      </c>
      <c r="AS33" s="2">
        <f>VLOOKUP(ABS(AP33-AS30),Note!$E$1:$F$25,2,FALSE)</f>
        <v>0</v>
      </c>
      <c r="AT33" s="2">
        <f>VLOOKUP(ABS(AP33-AT30),Note!$E$1:$F$25,2,FALSE)</f>
        <v>0</v>
      </c>
      <c r="AU33">
        <f t="shared" si="41"/>
        <v>1</v>
      </c>
      <c r="AV33" s="2">
        <f>VLOOKUP(ABS(AU33-AV30),Note!$E$1:$F$25,2,FALSE)</f>
        <v>0</v>
      </c>
      <c r="AW33" s="2">
        <f>VLOOKUP(ABS(AU33-AW30),Note!$E$1:$F$25,2,FALSE)</f>
        <v>1</v>
      </c>
      <c r="AX33" s="2">
        <f>VLOOKUP(ABS(AU33-AX30),Note!$E$1:$F$25,2,FALSE)</f>
        <v>0</v>
      </c>
      <c r="AY33" s="2">
        <f>VLOOKUP(ABS(AU33-AY30),Note!$E$1:$F$25,2,FALSE)</f>
        <v>0</v>
      </c>
      <c r="AZ33">
        <f t="shared" si="42"/>
        <v>1</v>
      </c>
      <c r="BA33" s="2">
        <f>VLOOKUP(ABS(AZ33-BA30),Note!$E$1:$F$25,2,FALSE)</f>
        <v>0</v>
      </c>
      <c r="BB33" s="2">
        <f>VLOOKUP(ABS(AZ33-BB30),Note!$E$1:$F$25,2,FALSE)</f>
        <v>0</v>
      </c>
      <c r="BC33" s="2">
        <f>VLOOKUP(ABS(AZ33-BC30),Note!$E$1:$F$25,2,FALSE)</f>
        <v>0</v>
      </c>
      <c r="BD33" s="2">
        <f>VLOOKUP(ABS(AZ33-BD30),Note!$E$1:$F$25,2,FALSE)</f>
        <v>0</v>
      </c>
      <c r="BE33">
        <f t="shared" si="43"/>
        <v>1</v>
      </c>
      <c r="BF33" s="2">
        <f>VLOOKUP(ABS(BE33-BF30),Note!$E$1:$F$25,2,FALSE)</f>
        <v>0</v>
      </c>
      <c r="BG33" s="2">
        <f>VLOOKUP(ABS(BE33-BG30),Note!$E$1:$F$25,2,FALSE)</f>
        <v>1</v>
      </c>
      <c r="BH33" s="2">
        <f>VLOOKUP(ABS(BE33-BH30),Note!$E$1:$F$25,2,FALSE)</f>
        <v>0</v>
      </c>
      <c r="BI33" s="2">
        <f>VLOOKUP(ABS(BE33-BI30),Note!$E$1:$F$25,2,FALSE)</f>
        <v>0</v>
      </c>
    </row>
    <row r="34" spans="1:61">
      <c r="A34" t="str">
        <f>VLOOKUP(まとめ7!$A$1&amp;"aug7",Chords!$A$2:$D$188,4,FALSE)</f>
        <v>E♭</v>
      </c>
      <c r="B34">
        <f>VLOOKUP(A34,Note!$A$1:$B$26,2,FALSE)</f>
        <v>3</v>
      </c>
      <c r="C34" s="2">
        <f>VLOOKUP(ABS(B34-C30),Note!$E$1:$F$25,2,FALSE)</f>
        <v>0</v>
      </c>
      <c r="D34" s="2">
        <f>VLOOKUP(ABS(B34-D30),Note!$E$1:$F$25,2,FALSE)</f>
        <v>0</v>
      </c>
      <c r="E34" s="2">
        <f>VLOOKUP(ABS(B34-E30),Note!$E$1:$F$25,2,FALSE)</f>
        <v>0</v>
      </c>
      <c r="F34" s="2">
        <f>VLOOKUP(ABS(B34-F30),Note!$E$1:$F$25,2,FALSE)</f>
        <v>0</v>
      </c>
      <c r="G34">
        <f t="shared" si="33"/>
        <v>3</v>
      </c>
      <c r="H34" s="2">
        <f>VLOOKUP(ABS(G34-H30),Note!$E$1:$F$25,2,FALSE)</f>
        <v>0</v>
      </c>
      <c r="I34" s="2">
        <f>VLOOKUP(ABS(G34-I30),Note!$E$1:$F$25,2,FALSE)</f>
        <v>1</v>
      </c>
      <c r="J34" s="2">
        <f>VLOOKUP(ABS(G34-J30),Note!$E$1:$F$25,2,FALSE)</f>
        <v>0</v>
      </c>
      <c r="K34" s="2">
        <f>VLOOKUP(ABS(G34-K30),Note!$E$1:$F$25,2,FALSE)</f>
        <v>0</v>
      </c>
      <c r="L34">
        <f t="shared" si="34"/>
        <v>3</v>
      </c>
      <c r="M34" s="2">
        <f>VLOOKUP(ABS(L34-M30),Note!$E$1:$F$25,2,FALSE)</f>
        <v>1</v>
      </c>
      <c r="N34" s="2">
        <f>VLOOKUP(ABS(L34-N30),Note!$E$1:$F$25,2,FALSE)</f>
        <v>0</v>
      </c>
      <c r="O34" s="2">
        <f>VLOOKUP(ABS(L34-O30),Note!$E$1:$F$25,2,FALSE)</f>
        <v>0</v>
      </c>
      <c r="P34" s="2">
        <f>VLOOKUP(ABS(L34-P30),Note!$E$1:$F$25,2,FALSE)</f>
        <v>0</v>
      </c>
      <c r="Q34">
        <f t="shared" si="35"/>
        <v>3</v>
      </c>
      <c r="R34" s="2">
        <f>VLOOKUP(ABS(Q34-R30),Note!$E$1:$F$25,2,FALSE)</f>
        <v>0</v>
      </c>
      <c r="S34" s="2">
        <f>VLOOKUP(ABS(Q34-S30),Note!$E$1:$F$25,2,FALSE)</f>
        <v>0</v>
      </c>
      <c r="T34" s="2">
        <f>VLOOKUP(ABS(Q34-T30),Note!$E$1:$F$25,2,FALSE)</f>
        <v>0</v>
      </c>
      <c r="U34" s="2">
        <f>VLOOKUP(ABS(Q34-U30),Note!$E$1:$F$25,2,FALSE)</f>
        <v>0</v>
      </c>
      <c r="V34">
        <f t="shared" si="36"/>
        <v>3</v>
      </c>
      <c r="W34" s="2">
        <f>VLOOKUP(ABS(V34-W30),Note!$E$1:$F$25,2,FALSE)</f>
        <v>1</v>
      </c>
      <c r="X34" s="2">
        <f>VLOOKUP(ABS(V34-X30),Note!$E$1:$F$25,2,FALSE)</f>
        <v>0</v>
      </c>
      <c r="Y34" s="2">
        <f>VLOOKUP(ABS(V34-Y30),Note!$E$1:$F$25,2,FALSE)</f>
        <v>0</v>
      </c>
      <c r="Z34" s="2">
        <f>VLOOKUP(ABS(V34-Z30),Note!$E$1:$F$25,2,FALSE)</f>
        <v>1</v>
      </c>
      <c r="AA34">
        <f t="shared" si="37"/>
        <v>3</v>
      </c>
      <c r="AB34" s="2">
        <f>VLOOKUP(ABS(AA34-AB30),Note!$E$1:$F$25,2,FALSE)</f>
        <v>0</v>
      </c>
      <c r="AC34" s="2">
        <f>VLOOKUP(ABS(AA34-AC30),Note!$E$1:$F$25,2,FALSE)</f>
        <v>0</v>
      </c>
      <c r="AD34" s="2">
        <f>VLOOKUP(ABS(AA34-AD30),Note!$E$1:$F$25,2,FALSE)</f>
        <v>0</v>
      </c>
      <c r="AE34" s="2">
        <f>VLOOKUP(ABS(AA34-AE30),Note!$E$1:$F$25,2,FALSE)</f>
        <v>0</v>
      </c>
      <c r="AF34">
        <f t="shared" si="38"/>
        <v>3</v>
      </c>
      <c r="AG34" s="2">
        <f>VLOOKUP(ABS(AF34-AG30),Note!$E$1:$F$25,2,FALSE)</f>
        <v>0</v>
      </c>
      <c r="AH34" s="2">
        <f>VLOOKUP(ABS(AF34-AH30),Note!$E$1:$F$25,2,FALSE)</f>
        <v>0</v>
      </c>
      <c r="AI34" s="2">
        <f>VLOOKUP(ABS(AF34-AI30),Note!$E$1:$F$25,2,FALSE)</f>
        <v>0</v>
      </c>
      <c r="AJ34" s="2">
        <f>VLOOKUP(ABS(AF34-AJ30),Note!$E$1:$F$25,2,FALSE)</f>
        <v>1</v>
      </c>
      <c r="AK34">
        <f t="shared" si="39"/>
        <v>3</v>
      </c>
      <c r="AL34" s="2">
        <f>VLOOKUP(ABS(AK34-AL30),Note!$E$1:$F$25,2,FALSE)</f>
        <v>0</v>
      </c>
      <c r="AM34" s="2">
        <f>VLOOKUP(ABS(AK34-AM30),Note!$E$1:$F$25,2,FALSE)</f>
        <v>0</v>
      </c>
      <c r="AN34" s="2">
        <f>VLOOKUP(ABS(AK34-AN30),Note!$E$1:$F$25,2,FALSE)</f>
        <v>1</v>
      </c>
      <c r="AO34" s="2">
        <f>VLOOKUP(ABS(AK34-AO30),Note!$E$1:$F$25,2,FALSE)</f>
        <v>0</v>
      </c>
      <c r="AP34">
        <f t="shared" si="40"/>
        <v>3</v>
      </c>
      <c r="AQ34" s="2">
        <f>VLOOKUP(ABS(AP34-AQ30),Note!$E$1:$F$25,2,FALSE)</f>
        <v>0</v>
      </c>
      <c r="AR34" s="2">
        <f>VLOOKUP(ABS(AP34-AR30),Note!$E$1:$F$25,2,FALSE)</f>
        <v>0</v>
      </c>
      <c r="AS34" s="2">
        <f>VLOOKUP(ABS(AP34-AS30),Note!$E$1:$F$25,2,FALSE)</f>
        <v>0</v>
      </c>
      <c r="AT34" s="2">
        <f>VLOOKUP(ABS(AP34-AT30),Note!$E$1:$F$25,2,FALSE)</f>
        <v>0</v>
      </c>
      <c r="AU34">
        <f t="shared" si="41"/>
        <v>3</v>
      </c>
      <c r="AV34" s="2">
        <f>VLOOKUP(ABS(AU34-AV30),Note!$E$1:$F$25,2,FALSE)</f>
        <v>0</v>
      </c>
      <c r="AW34" s="2">
        <f>VLOOKUP(ABS(AU34-AW30),Note!$E$1:$F$25,2,FALSE)</f>
        <v>0</v>
      </c>
      <c r="AX34" s="2">
        <f>VLOOKUP(ABS(AU34-AX30),Note!$E$1:$F$25,2,FALSE)</f>
        <v>1</v>
      </c>
      <c r="AY34" s="2">
        <f>VLOOKUP(ABS(AU34-AY30),Note!$E$1:$F$25,2,FALSE)</f>
        <v>0</v>
      </c>
      <c r="AZ34">
        <f t="shared" si="42"/>
        <v>3</v>
      </c>
      <c r="BA34" s="2">
        <f>VLOOKUP(ABS(AZ34-BA30),Note!$E$1:$F$25,2,FALSE)</f>
        <v>0</v>
      </c>
      <c r="BB34" s="2">
        <f>VLOOKUP(ABS(AZ34-BB30),Note!$E$1:$F$25,2,FALSE)</f>
        <v>0</v>
      </c>
      <c r="BC34" s="2">
        <f>VLOOKUP(ABS(AZ34-BC30),Note!$E$1:$F$25,2,FALSE)</f>
        <v>0</v>
      </c>
      <c r="BD34" s="2">
        <f>VLOOKUP(ABS(AZ34-BD30),Note!$E$1:$F$25,2,FALSE)</f>
        <v>0</v>
      </c>
      <c r="BE34">
        <f t="shared" si="43"/>
        <v>3</v>
      </c>
      <c r="BF34" s="2">
        <f>VLOOKUP(ABS(BE34-BF30),Note!$E$1:$F$25,2,FALSE)</f>
        <v>0</v>
      </c>
      <c r="BG34" s="2">
        <f>VLOOKUP(ABS(BE34-BG30),Note!$E$1:$F$25,2,FALSE)</f>
        <v>1</v>
      </c>
      <c r="BH34" s="2">
        <f>VLOOKUP(ABS(BE34-BH30),Note!$E$1:$F$25,2,FALSE)</f>
        <v>0</v>
      </c>
      <c r="BI34" s="2">
        <f>VLOOKUP(ABS(BE34-BI30),Note!$E$1:$F$25,2,FALSE)</f>
        <v>0</v>
      </c>
    </row>
    <row r="35" spans="1:61">
      <c r="A35" t="str">
        <f>VLOOKUP(まとめ7!$A$1&amp;"_♭9",Tension!$A$2:$C$133,2,FALSE)</f>
        <v>G♭</v>
      </c>
      <c r="B35">
        <f>VLOOKUP(A35,Note!$A$1:$B$26,2,FALSE)</f>
        <v>6</v>
      </c>
      <c r="C35" s="2">
        <f>VLOOKUP(ABS(B35-C30),Note!$E$1:$F$25,2,FALSE)</f>
        <v>0</v>
      </c>
      <c r="D35" s="2">
        <f>VLOOKUP(ABS(B35-D30),Note!$E$1:$F$25,2,FALSE)</f>
        <v>0</v>
      </c>
      <c r="E35" s="2">
        <f>VLOOKUP(ABS(B35-E30),Note!$E$1:$F$25,2,FALSE)</f>
        <v>1</v>
      </c>
      <c r="F35" s="2">
        <f>VLOOKUP(ABS(B35-F30),Note!$E$1:$F$25,2,FALSE)</f>
        <v>0</v>
      </c>
      <c r="G35">
        <f t="shared" si="33"/>
        <v>6</v>
      </c>
      <c r="H35" s="2">
        <f>VLOOKUP(ABS(G35-H30),Note!$E$1:$F$25,2,FALSE)</f>
        <v>0</v>
      </c>
      <c r="I35" s="2">
        <f>VLOOKUP(ABS(G35-I30),Note!$E$1:$F$25,2,FALSE)</f>
        <v>0</v>
      </c>
      <c r="J35" s="2">
        <f>VLOOKUP(ABS(G35-J30),Note!$E$1:$F$25,2,FALSE)</f>
        <v>0</v>
      </c>
      <c r="K35" s="2">
        <f>VLOOKUP(ABS(G35-K30),Note!$E$1:$F$25,2,FALSE)</f>
        <v>0</v>
      </c>
      <c r="L35">
        <f t="shared" si="34"/>
        <v>6</v>
      </c>
      <c r="M35" s="2">
        <f>VLOOKUP(ABS(L35-M30),Note!$E$1:$F$25,2,FALSE)</f>
        <v>0</v>
      </c>
      <c r="N35" s="2">
        <f>VLOOKUP(ABS(L35-N30),Note!$E$1:$F$25,2,FALSE)</f>
        <v>1</v>
      </c>
      <c r="O35" s="2">
        <f>VLOOKUP(ABS(L35-O30),Note!$E$1:$F$25,2,FALSE)</f>
        <v>0</v>
      </c>
      <c r="P35" s="2">
        <f>VLOOKUP(ABS(L35-P30),Note!$E$1:$F$25,2,FALSE)</f>
        <v>0</v>
      </c>
      <c r="Q35">
        <f t="shared" si="35"/>
        <v>6</v>
      </c>
      <c r="R35" s="2">
        <f>VLOOKUP(ABS(Q35-R30),Note!$E$1:$F$25,2,FALSE)</f>
        <v>0</v>
      </c>
      <c r="S35" s="2">
        <f>VLOOKUP(ABS(Q35-S30),Note!$E$1:$F$25,2,FALSE)</f>
        <v>0</v>
      </c>
      <c r="T35" s="2">
        <f>VLOOKUP(ABS(Q35-T30),Note!$E$1:$F$25,2,FALSE)</f>
        <v>0</v>
      </c>
      <c r="U35" s="2">
        <f>VLOOKUP(ABS(Q35-U30),Note!$E$1:$F$25,2,FALSE)</f>
        <v>0</v>
      </c>
      <c r="V35">
        <f t="shared" si="36"/>
        <v>6</v>
      </c>
      <c r="W35" s="2">
        <f>VLOOKUP(ABS(V35-W30),Note!$E$1:$F$25,2,FALSE)</f>
        <v>0</v>
      </c>
      <c r="X35" s="2">
        <f>VLOOKUP(ABS(V35-X30),Note!$E$1:$F$25,2,FALSE)</f>
        <v>1</v>
      </c>
      <c r="Y35" s="2">
        <f>VLOOKUP(ABS(V35-Y30),Note!$E$1:$F$25,2,FALSE)</f>
        <v>0</v>
      </c>
      <c r="Z35" s="2">
        <f>VLOOKUP(ABS(V35-Z30),Note!$E$1:$F$25,2,FALSE)</f>
        <v>0</v>
      </c>
      <c r="AA35">
        <f t="shared" si="37"/>
        <v>6</v>
      </c>
      <c r="AB35" s="2">
        <f>VLOOKUP(ABS(AA35-AB30),Note!$E$1:$F$25,2,FALSE)</f>
        <v>1</v>
      </c>
      <c r="AC35" s="2">
        <f>VLOOKUP(ABS(AA35-AC30),Note!$E$1:$F$25,2,FALSE)</f>
        <v>0</v>
      </c>
      <c r="AD35" s="2">
        <f>VLOOKUP(ABS(AA35-AD30),Note!$E$1:$F$25,2,FALSE)</f>
        <v>0</v>
      </c>
      <c r="AE35" s="2">
        <f>VLOOKUP(ABS(AA35-AE30),Note!$E$1:$F$25,2,FALSE)</f>
        <v>0</v>
      </c>
      <c r="AF35">
        <f t="shared" si="38"/>
        <v>6</v>
      </c>
      <c r="AG35" s="2">
        <f>VLOOKUP(ABS(AF35-AG30),Note!$E$1:$F$25,2,FALSE)</f>
        <v>0</v>
      </c>
      <c r="AH35" s="2">
        <f>VLOOKUP(ABS(AF35-AH30),Note!$E$1:$F$25,2,FALSE)</f>
        <v>0</v>
      </c>
      <c r="AI35" s="2">
        <f>VLOOKUP(ABS(AF35-AI30),Note!$E$1:$F$25,2,FALSE)</f>
        <v>0</v>
      </c>
      <c r="AJ35" s="2">
        <f>VLOOKUP(ABS(AF35-AJ30),Note!$E$1:$F$25,2,FALSE)</f>
        <v>0</v>
      </c>
      <c r="AK35">
        <f t="shared" si="39"/>
        <v>6</v>
      </c>
      <c r="AL35" s="2">
        <f>VLOOKUP(ABS(AK35-AL30),Note!$E$1:$F$25,2,FALSE)</f>
        <v>1</v>
      </c>
      <c r="AM35" s="2">
        <f>VLOOKUP(ABS(AK35-AM30),Note!$E$1:$F$25,2,FALSE)</f>
        <v>0</v>
      </c>
      <c r="AN35" s="2">
        <f>VLOOKUP(ABS(AK35-AN30),Note!$E$1:$F$25,2,FALSE)</f>
        <v>0</v>
      </c>
      <c r="AO35" s="2">
        <f>VLOOKUP(ABS(AK35-AO30),Note!$E$1:$F$25,2,FALSE)</f>
        <v>1</v>
      </c>
      <c r="AP35">
        <f t="shared" si="40"/>
        <v>6</v>
      </c>
      <c r="AQ35" s="2">
        <f>VLOOKUP(ABS(AP35-AQ30),Note!$E$1:$F$25,2,FALSE)</f>
        <v>0</v>
      </c>
      <c r="AR35" s="2">
        <f>VLOOKUP(ABS(AP35-AR30),Note!$E$1:$F$25,2,FALSE)</f>
        <v>0</v>
      </c>
      <c r="AS35" s="2">
        <f>VLOOKUP(ABS(AP35-AS30),Note!$E$1:$F$25,2,FALSE)</f>
        <v>0</v>
      </c>
      <c r="AT35" s="2">
        <f>VLOOKUP(ABS(AP35-AT30),Note!$E$1:$F$25,2,FALSE)</f>
        <v>0</v>
      </c>
      <c r="AU35">
        <f t="shared" si="41"/>
        <v>6</v>
      </c>
      <c r="AV35" s="2">
        <f>VLOOKUP(ABS(AU35-AV30),Note!$E$1:$F$25,2,FALSE)</f>
        <v>0</v>
      </c>
      <c r="AW35" s="2">
        <f>VLOOKUP(ABS(AU35-AW30),Note!$E$1:$F$25,2,FALSE)</f>
        <v>0</v>
      </c>
      <c r="AX35" s="2">
        <f>VLOOKUP(ABS(AU35-AX30),Note!$E$1:$F$25,2,FALSE)</f>
        <v>0</v>
      </c>
      <c r="AY35" s="2">
        <f>VLOOKUP(ABS(AU35-AY30),Note!$E$1:$F$25,2,FALSE)</f>
        <v>1</v>
      </c>
      <c r="AZ35">
        <f t="shared" si="42"/>
        <v>6</v>
      </c>
      <c r="BA35" s="2">
        <f>VLOOKUP(ABS(AZ35-BA30),Note!$E$1:$F$25,2,FALSE)</f>
        <v>0</v>
      </c>
      <c r="BB35" s="2">
        <f>VLOOKUP(ABS(AZ35-BB30),Note!$E$1:$F$25,2,FALSE)</f>
        <v>0</v>
      </c>
      <c r="BC35" s="2">
        <f>VLOOKUP(ABS(AZ35-BC30),Note!$E$1:$F$25,2,FALSE)</f>
        <v>1</v>
      </c>
      <c r="BD35" s="2">
        <f>VLOOKUP(ABS(AZ35-BD30),Note!$E$1:$F$25,2,FALSE)</f>
        <v>0</v>
      </c>
      <c r="BE35">
        <f t="shared" si="43"/>
        <v>6</v>
      </c>
      <c r="BF35" s="2">
        <f>VLOOKUP(ABS(BE35-BF30),Note!$E$1:$F$25,2,FALSE)</f>
        <v>0</v>
      </c>
      <c r="BG35" s="2">
        <f>VLOOKUP(ABS(BE35-BG30),Note!$E$1:$F$25,2,FALSE)</f>
        <v>0</v>
      </c>
      <c r="BH35" s="2">
        <f>VLOOKUP(ABS(BE35-BH30),Note!$E$1:$F$25,2,FALSE)</f>
        <v>0</v>
      </c>
      <c r="BI35" s="2">
        <f>VLOOKUP(ABS(BE35-BI30),Note!$E$1:$F$25,2,FALSE)</f>
        <v>0</v>
      </c>
    </row>
    <row r="36" spans="4:59">
      <c r="D36">
        <f>SUM(C31:C35,D31:D35,E31:E35,F31:F35)</f>
        <v>3</v>
      </c>
      <c r="I36">
        <f>SUM(H31:H35,I31:I35,J31:J35,K31:K35)</f>
        <v>3</v>
      </c>
      <c r="N36">
        <f>SUM(M31:M35,N31:N35,O31:O35,P31:P35)</f>
        <v>4</v>
      </c>
      <c r="S36">
        <f>SUM(R31:R35,S31:S35,T31:T35,U31:U35)</f>
        <v>2</v>
      </c>
      <c r="X36">
        <f>SUM(W31:W35,X31:X35,Y31:Y35,Z31:Z35)</f>
        <v>5</v>
      </c>
      <c r="AC36">
        <f>SUM(AB31:AB35,AC31:AC35,AD31:AD35,AE31:AE35)</f>
        <v>3</v>
      </c>
      <c r="AH36">
        <f>SUM(AG31:AG35,AH31:AH35,AI31:AI35,AJ31:AJ35)</f>
        <v>3</v>
      </c>
      <c r="AM36">
        <f>SUM(AL31:AL35,AM31:AM35,AN31:AN35,AO31:AO35)</f>
        <v>5</v>
      </c>
      <c r="AR36">
        <f>SUM(AQ31:AQ35,AR31:AR35,AS31:AS35,AT31:AT35)</f>
        <v>2</v>
      </c>
      <c r="AW36">
        <f>SUM(AV31:AV35,AW31:AW35,AX31:AX35,AY31:AY35)</f>
        <v>4</v>
      </c>
      <c r="BB36">
        <f>SUM(BA31:BA35,BB31:BB35,BC31:BC35,BD31:BD35)</f>
        <v>3</v>
      </c>
      <c r="BG36">
        <f>SUM(BF31:BF35,BG31:BG35,BH31:BH35,BI31:BI35)</f>
        <v>3</v>
      </c>
    </row>
    <row r="37" spans="1:61">
      <c r="A37" s="1" t="str">
        <f>D45&amp;I45&amp;N45&amp;S45&amp;X45&amp;AC45&amp;AH45&amp;AM45&amp;AR45&amp;AW45&amp;BB45&amp;BG45</f>
        <v>335162434243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474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3:61">
      <c r="C38" t="s">
        <v>2</v>
      </c>
      <c r="D38" t="s">
        <v>34</v>
      </c>
      <c r="E38" t="s">
        <v>38</v>
      </c>
      <c r="F38" t="s">
        <v>17</v>
      </c>
      <c r="H38" t="s">
        <v>30</v>
      </c>
      <c r="I38" t="s">
        <v>6</v>
      </c>
      <c r="J38" t="s">
        <v>14</v>
      </c>
      <c r="K38" t="s">
        <v>18</v>
      </c>
      <c r="M38" t="s">
        <v>4</v>
      </c>
      <c r="N38" t="s">
        <v>0</v>
      </c>
      <c r="O38" t="s">
        <v>41</v>
      </c>
      <c r="P38" t="s">
        <v>2</v>
      </c>
      <c r="R38" t="s">
        <v>34</v>
      </c>
      <c r="S38" t="s">
        <v>38</v>
      </c>
      <c r="T38" t="s">
        <v>16</v>
      </c>
      <c r="U38" t="s">
        <v>31</v>
      </c>
      <c r="W38" t="s">
        <v>6</v>
      </c>
      <c r="X38" t="s">
        <v>14</v>
      </c>
      <c r="Y38" t="s">
        <v>17</v>
      </c>
      <c r="Z38" t="s">
        <v>4</v>
      </c>
      <c r="AB38" t="s">
        <v>0</v>
      </c>
      <c r="AC38" t="s">
        <v>41</v>
      </c>
      <c r="AD38" t="s">
        <v>47</v>
      </c>
      <c r="AE38" t="s">
        <v>34</v>
      </c>
      <c r="AG38" t="s">
        <v>36</v>
      </c>
      <c r="AH38" t="s">
        <v>16</v>
      </c>
      <c r="AI38" t="s">
        <v>2</v>
      </c>
      <c r="AJ38" t="s">
        <v>6</v>
      </c>
      <c r="AL38" t="s">
        <v>14</v>
      </c>
      <c r="AM38" t="s">
        <v>17</v>
      </c>
      <c r="AN38" t="s">
        <v>31</v>
      </c>
      <c r="AO38" t="s">
        <v>0</v>
      </c>
      <c r="AQ38" t="s">
        <v>41</v>
      </c>
      <c r="AR38" t="s">
        <v>47</v>
      </c>
      <c r="AS38" t="s">
        <v>4</v>
      </c>
      <c r="AT38" t="s">
        <v>38</v>
      </c>
      <c r="AV38" t="s">
        <v>16</v>
      </c>
      <c r="AW38" t="s">
        <v>2</v>
      </c>
      <c r="AX38" t="s">
        <v>34</v>
      </c>
      <c r="AY38" t="s">
        <v>14</v>
      </c>
      <c r="BA38" t="s">
        <v>17</v>
      </c>
      <c r="BB38" t="s">
        <v>31</v>
      </c>
      <c r="BC38" t="s">
        <v>6</v>
      </c>
      <c r="BD38" t="s">
        <v>41</v>
      </c>
      <c r="BF38" t="s">
        <v>18</v>
      </c>
      <c r="BG38" t="s">
        <v>4</v>
      </c>
      <c r="BH38" t="s">
        <v>0</v>
      </c>
      <c r="BI38" t="s">
        <v>16</v>
      </c>
    </row>
    <row r="39" spans="3:61">
      <c r="C39">
        <f>VLOOKUP(C38,Note!$A$1:$B$26,2,FALSE)</f>
        <v>0</v>
      </c>
      <c r="D39">
        <f>VLOOKUP(D38,Note!$A$1:$B$26,2,FALSE)</f>
        <v>3</v>
      </c>
      <c r="E39">
        <f>VLOOKUP(E38,Note!$A$1:$B$26,2,FALSE)</f>
        <v>6</v>
      </c>
      <c r="F39">
        <f>VLOOKUP(F38,Note!$A$1:$B$26,2,FALSE)</f>
        <v>10</v>
      </c>
      <c r="H39">
        <f>VLOOKUP(H38,Note!$A$1:$B$26,2,FALSE)</f>
        <v>1</v>
      </c>
      <c r="I39">
        <f>VLOOKUP(I38,Note!$A$1:$B$26,2,FALSE)</f>
        <v>4</v>
      </c>
      <c r="J39">
        <f>VLOOKUP(J38,Note!$A$1:$B$26,2,FALSE)</f>
        <v>7</v>
      </c>
      <c r="K39">
        <f>VLOOKUP(K38,Note!$A$1:$B$26,2,FALSE)</f>
        <v>11</v>
      </c>
      <c r="M39">
        <f>VLOOKUP(M38,Note!$A$1:$B$26,2,FALSE)</f>
        <v>2</v>
      </c>
      <c r="N39">
        <f>VLOOKUP(N38,Note!$A$1:$B$26,2,FALSE)</f>
        <v>5</v>
      </c>
      <c r="O39">
        <f>VLOOKUP(O38,Note!$A$1:$B$26,2,FALSE)</f>
        <v>8</v>
      </c>
      <c r="P39">
        <f>VLOOKUP(P38,Note!$A$1:$B$26,2,FALSE)</f>
        <v>0</v>
      </c>
      <c r="R39">
        <f>VLOOKUP(R38,Note!$A$1:$B$26,2,FALSE)</f>
        <v>3</v>
      </c>
      <c r="S39">
        <f>VLOOKUP(S38,Note!$A$1:$B$26,2,FALSE)</f>
        <v>6</v>
      </c>
      <c r="T39">
        <f>VLOOKUP(T38,Note!$A$1:$B$26,2,FALSE)</f>
        <v>9</v>
      </c>
      <c r="U39">
        <f>VLOOKUP(U38,Note!$A$1:$B$26,2,FALSE)</f>
        <v>1</v>
      </c>
      <c r="W39">
        <f>VLOOKUP(W38,Note!$A$1:$B$26,2,FALSE)</f>
        <v>4</v>
      </c>
      <c r="X39">
        <f>VLOOKUP(X38,Note!$A$1:$B$26,2,FALSE)</f>
        <v>7</v>
      </c>
      <c r="Y39">
        <f>VLOOKUP(Y38,Note!$A$1:$B$26,2,FALSE)</f>
        <v>10</v>
      </c>
      <c r="Z39">
        <f>VLOOKUP(Z38,Note!$A$1:$B$26,2,FALSE)</f>
        <v>2</v>
      </c>
      <c r="AB39">
        <f>VLOOKUP(AB38,Note!$A$1:$B$26,2,FALSE)</f>
        <v>5</v>
      </c>
      <c r="AC39">
        <f>VLOOKUP(AC38,Note!$A$1:$B$26,2,FALSE)</f>
        <v>8</v>
      </c>
      <c r="AD39">
        <f>VLOOKUP(AD38,Note!$A$1:$B$26,2,FALSE)</f>
        <v>11</v>
      </c>
      <c r="AE39">
        <f>VLOOKUP(AE38,Note!$A$1:$B$26,2,FALSE)</f>
        <v>3</v>
      </c>
      <c r="AG39">
        <f>VLOOKUP(AG38,Note!$A$1:$B$26,2,FALSE)</f>
        <v>6</v>
      </c>
      <c r="AH39">
        <f>VLOOKUP(AH38,Note!$A$1:$B$26,2,FALSE)</f>
        <v>9</v>
      </c>
      <c r="AI39">
        <f>VLOOKUP(AI38,Note!$A$1:$B$26,2,FALSE)</f>
        <v>0</v>
      </c>
      <c r="AJ39">
        <f>VLOOKUP(AJ38,Note!$A$1:$B$26,2,FALSE)</f>
        <v>4</v>
      </c>
      <c r="AL39">
        <f>VLOOKUP(AL38,Note!$A$1:$B$26,2,FALSE)</f>
        <v>7</v>
      </c>
      <c r="AM39">
        <f>VLOOKUP(AM38,Note!$A$1:$B$26,2,FALSE)</f>
        <v>10</v>
      </c>
      <c r="AN39">
        <f>VLOOKUP(AN38,Note!$A$1:$B$26,2,FALSE)</f>
        <v>1</v>
      </c>
      <c r="AO39">
        <f>VLOOKUP(AO38,Note!$A$1:$B$26,2,FALSE)</f>
        <v>5</v>
      </c>
      <c r="AQ39">
        <f>VLOOKUP(AQ38,Note!$A$1:$B$26,2,FALSE)</f>
        <v>8</v>
      </c>
      <c r="AR39">
        <f>VLOOKUP(AR38,Note!$A$1:$B$26,2,FALSE)</f>
        <v>11</v>
      </c>
      <c r="AS39">
        <f>VLOOKUP(AS38,Note!$A$1:$B$26,2,FALSE)</f>
        <v>2</v>
      </c>
      <c r="AT39">
        <f>VLOOKUP(AT38,Note!$A$1:$B$26,2,FALSE)</f>
        <v>6</v>
      </c>
      <c r="AV39">
        <f>VLOOKUP(AV38,Note!$A$1:$B$26,2,FALSE)</f>
        <v>9</v>
      </c>
      <c r="AW39">
        <f>VLOOKUP(AW38,Note!$A$1:$B$26,2,FALSE)</f>
        <v>0</v>
      </c>
      <c r="AX39">
        <f>VLOOKUP(AX38,Note!$A$1:$B$26,2,FALSE)</f>
        <v>3</v>
      </c>
      <c r="AY39">
        <f>VLOOKUP(AY38,Note!$A$1:$B$26,2,FALSE)</f>
        <v>7</v>
      </c>
      <c r="BA39">
        <f>VLOOKUP(BA38,Note!$A$1:$B$26,2,FALSE)</f>
        <v>10</v>
      </c>
      <c r="BB39">
        <f>VLOOKUP(BB38,Note!$A$1:$B$26,2,FALSE)</f>
        <v>1</v>
      </c>
      <c r="BC39">
        <f>VLOOKUP(BC38,Note!$A$1:$B$26,2,FALSE)</f>
        <v>4</v>
      </c>
      <c r="BD39">
        <f>VLOOKUP(BD38,Note!$A$1:$B$26,2,FALSE)</f>
        <v>8</v>
      </c>
      <c r="BF39">
        <f>VLOOKUP(BF38,Note!$A$1:$B$26,2,FALSE)</f>
        <v>11</v>
      </c>
      <c r="BG39">
        <f>VLOOKUP(BG38,Note!$A$1:$B$26,2,FALSE)</f>
        <v>2</v>
      </c>
      <c r="BH39">
        <f>VLOOKUP(BH38,Note!$A$1:$B$26,2,FALSE)</f>
        <v>5</v>
      </c>
      <c r="BI39">
        <f>VLOOKUP(BI38,Note!$A$1:$B$26,2,FALSE)</f>
        <v>9</v>
      </c>
    </row>
    <row r="40" spans="1:61">
      <c r="A40" t="str">
        <f>まとめ7!$A$1</f>
        <v>F</v>
      </c>
      <c r="B40">
        <f>VLOOKUP(A40,Note!$A$1:$B$26,2,FALSE)</f>
        <v>5</v>
      </c>
      <c r="C40" s="2">
        <f>VLOOKUP(ABS(B40-C39),Note!$E$1:$F$25,2,FALSE)</f>
        <v>0</v>
      </c>
      <c r="D40" s="2">
        <f>VLOOKUP(ABS(B40-D39),Note!$E$1:$F$25,2,FALSE)</f>
        <v>0</v>
      </c>
      <c r="E40" s="2">
        <f>VLOOKUP(ABS(B40-E39),Note!$E$1:$F$25,2,FALSE)</f>
        <v>1</v>
      </c>
      <c r="F40" s="2">
        <f>VLOOKUP(ABS(B40-F39),Note!$E$1:$F$25,2,FALSE)</f>
        <v>0</v>
      </c>
      <c r="G40">
        <f t="shared" ref="G40:G44" si="44">B40</f>
        <v>5</v>
      </c>
      <c r="H40" s="2">
        <f>VLOOKUP(ABS(G40-H39),Note!$E$1:$F$25,2,FALSE)</f>
        <v>0</v>
      </c>
      <c r="I40" s="2">
        <f>VLOOKUP(ABS(G40-I39),Note!$E$1:$F$25,2,FALSE)</f>
        <v>1</v>
      </c>
      <c r="J40" s="2">
        <f>VLOOKUP(ABS(G40-J39),Note!$E$1:$F$25,2,FALSE)</f>
        <v>0</v>
      </c>
      <c r="K40" s="2">
        <f>VLOOKUP(ABS(G40-K39),Note!$E$1:$F$25,2,FALSE)</f>
        <v>0</v>
      </c>
      <c r="L40">
        <f t="shared" ref="L40:L44" si="45">G40</f>
        <v>5</v>
      </c>
      <c r="M40" s="2">
        <f>VLOOKUP(ABS(L40-M39),Note!$E$1:$F$25,2,FALSE)</f>
        <v>0</v>
      </c>
      <c r="N40" s="2">
        <f>VLOOKUP(ABS(L40-N39),Note!$E$1:$F$25,2,FALSE)</f>
        <v>0</v>
      </c>
      <c r="O40" s="2">
        <f>VLOOKUP(ABS(L40-O39),Note!$E$1:$F$25,2,FALSE)</f>
        <v>0</v>
      </c>
      <c r="P40" s="2">
        <f>VLOOKUP(ABS(L40-P39),Note!$E$1:$F$25,2,FALSE)</f>
        <v>0</v>
      </c>
      <c r="Q40">
        <f t="shared" ref="Q40:Q44" si="46">L40</f>
        <v>5</v>
      </c>
      <c r="R40" s="2">
        <f>VLOOKUP(ABS(Q40-R39),Note!$E$1:$F$25,2,FALSE)</f>
        <v>0</v>
      </c>
      <c r="S40" s="2">
        <f>VLOOKUP(ABS(Q40-S39),Note!$E$1:$F$25,2,FALSE)</f>
        <v>1</v>
      </c>
      <c r="T40" s="2">
        <f>VLOOKUP(ABS(Q40-T39),Note!$E$1:$F$25,2,FALSE)</f>
        <v>0</v>
      </c>
      <c r="U40" s="2">
        <f>VLOOKUP(ABS(Q40-U39),Note!$E$1:$F$25,2,FALSE)</f>
        <v>0</v>
      </c>
      <c r="V40">
        <f t="shared" ref="V40:V44" si="47">Q40</f>
        <v>5</v>
      </c>
      <c r="W40" s="2">
        <f>VLOOKUP(ABS(V40-W39),Note!$E$1:$F$25,2,FALSE)</f>
        <v>1</v>
      </c>
      <c r="X40" s="2">
        <f>VLOOKUP(ABS(V40-X39),Note!$E$1:$F$25,2,FALSE)</f>
        <v>0</v>
      </c>
      <c r="Y40" s="2">
        <f>VLOOKUP(ABS(V40-Y39),Note!$E$1:$F$25,2,FALSE)</f>
        <v>0</v>
      </c>
      <c r="Z40" s="2">
        <f>VLOOKUP(ABS(V40-Z39),Note!$E$1:$F$25,2,FALSE)</f>
        <v>0</v>
      </c>
      <c r="AA40">
        <f t="shared" ref="AA40:AA44" si="48">V40</f>
        <v>5</v>
      </c>
      <c r="AB40" s="2">
        <f>VLOOKUP(ABS(AA40-AB39),Note!$E$1:$F$25,2,FALSE)</f>
        <v>0</v>
      </c>
      <c r="AC40" s="2">
        <f>VLOOKUP(ABS(AA40-AC39),Note!$E$1:$F$25,2,FALSE)</f>
        <v>0</v>
      </c>
      <c r="AD40" s="2">
        <f>VLOOKUP(ABS(AA40-AD39),Note!$E$1:$F$25,2,FALSE)</f>
        <v>0</v>
      </c>
      <c r="AE40" s="2">
        <f>VLOOKUP(ABS(AA40-AE39),Note!$E$1:$F$25,2,FALSE)</f>
        <v>0</v>
      </c>
      <c r="AF40">
        <f t="shared" ref="AF40:AF44" si="49">AA40</f>
        <v>5</v>
      </c>
      <c r="AG40" s="2">
        <f>VLOOKUP(ABS(AF40-AG39),Note!$E$1:$F$25,2,FALSE)</f>
        <v>1</v>
      </c>
      <c r="AH40" s="2">
        <f>VLOOKUP(ABS(AF40-AH39),Note!$E$1:$F$25,2,FALSE)</f>
        <v>0</v>
      </c>
      <c r="AI40" s="2">
        <f>VLOOKUP(ABS(AF40-AI39),Note!$E$1:$F$25,2,FALSE)</f>
        <v>0</v>
      </c>
      <c r="AJ40" s="2">
        <f>VLOOKUP(ABS(AF40-AJ39),Note!$E$1:$F$25,2,FALSE)</f>
        <v>1</v>
      </c>
      <c r="AK40">
        <f t="shared" ref="AK40:AK44" si="50">AF40</f>
        <v>5</v>
      </c>
      <c r="AL40" s="2">
        <f>VLOOKUP(ABS(AK40-AL39),Note!$E$1:$F$25,2,FALSE)</f>
        <v>0</v>
      </c>
      <c r="AM40" s="2">
        <f>VLOOKUP(ABS(AK40-AM39),Note!$E$1:$F$25,2,FALSE)</f>
        <v>0</v>
      </c>
      <c r="AN40" s="2">
        <f>VLOOKUP(ABS(AK40-AN39),Note!$E$1:$F$25,2,FALSE)</f>
        <v>0</v>
      </c>
      <c r="AO40" s="2">
        <f>VLOOKUP(ABS(AK40-AO39),Note!$E$1:$F$25,2,FALSE)</f>
        <v>0</v>
      </c>
      <c r="AP40">
        <f t="shared" ref="AP40:AP44" si="51">AK40</f>
        <v>5</v>
      </c>
      <c r="AQ40" s="2">
        <f>VLOOKUP(ABS(AP40-AQ39),Note!$E$1:$F$25,2,FALSE)</f>
        <v>0</v>
      </c>
      <c r="AR40" s="2">
        <f>VLOOKUP(ABS(AP40-AR39),Note!$E$1:$F$25,2,FALSE)</f>
        <v>0</v>
      </c>
      <c r="AS40" s="2">
        <f>VLOOKUP(ABS(AP40-AS39),Note!$E$1:$F$25,2,FALSE)</f>
        <v>0</v>
      </c>
      <c r="AT40" s="2">
        <f>VLOOKUP(ABS(AP40-AT39),Note!$E$1:$F$25,2,FALSE)</f>
        <v>1</v>
      </c>
      <c r="AU40">
        <f t="shared" ref="AU40:AU44" si="52">AP40</f>
        <v>5</v>
      </c>
      <c r="AV40" s="2">
        <f>VLOOKUP(ABS(AU40-AV39),Note!$E$1:$F$25,2,FALSE)</f>
        <v>0</v>
      </c>
      <c r="AW40" s="2">
        <f>VLOOKUP(ABS(AU40-AW39),Note!$E$1:$F$25,2,FALSE)</f>
        <v>0</v>
      </c>
      <c r="AX40" s="2">
        <f>VLOOKUP(ABS(AU40-AX39),Note!$E$1:$F$25,2,FALSE)</f>
        <v>0</v>
      </c>
      <c r="AY40" s="2">
        <f>VLOOKUP(ABS(AU40-AY39),Note!$E$1:$F$25,2,FALSE)</f>
        <v>0</v>
      </c>
      <c r="AZ40">
        <f t="shared" ref="AZ40:AZ44" si="53">AU40</f>
        <v>5</v>
      </c>
      <c r="BA40" s="2">
        <f>VLOOKUP(ABS(AZ40-BA39),Note!$E$1:$F$25,2,FALSE)</f>
        <v>0</v>
      </c>
      <c r="BB40" s="2">
        <f>VLOOKUP(ABS(AZ40-BB39),Note!$E$1:$F$25,2,FALSE)</f>
        <v>0</v>
      </c>
      <c r="BC40" s="2">
        <f>VLOOKUP(ABS(AZ40-BC39),Note!$E$1:$F$25,2,FALSE)</f>
        <v>1</v>
      </c>
      <c r="BD40" s="2">
        <f>VLOOKUP(ABS(AZ40-BD39),Note!$E$1:$F$25,2,FALSE)</f>
        <v>0</v>
      </c>
      <c r="BE40">
        <f t="shared" ref="BE40:BE44" si="54">AZ40</f>
        <v>5</v>
      </c>
      <c r="BF40" s="2">
        <f>VLOOKUP(ABS(BE40-BF39),Note!$E$1:$F$25,2,FALSE)</f>
        <v>0</v>
      </c>
      <c r="BG40" s="2">
        <f>VLOOKUP(ABS(BE40-BG39),Note!$E$1:$F$25,2,FALSE)</f>
        <v>0</v>
      </c>
      <c r="BH40" s="2">
        <f>VLOOKUP(ABS(BE40-BH39),Note!$E$1:$F$25,2,FALSE)</f>
        <v>0</v>
      </c>
      <c r="BI40" s="2">
        <f>VLOOKUP(ABS(BE40-BI39),Note!$E$1:$F$25,2,FALSE)</f>
        <v>0</v>
      </c>
    </row>
    <row r="41" spans="1:61">
      <c r="A41" t="str">
        <f>VLOOKUP(まとめ7!$A$1&amp;"aug7",Chords!$A$2:$D$188,2,FALSE)</f>
        <v>A</v>
      </c>
      <c r="B41">
        <f>VLOOKUP(A41,Note!$A$1:$B$26,2,FALSE)</f>
        <v>9</v>
      </c>
      <c r="C41" s="2">
        <f>VLOOKUP(ABS(B41-C39),Note!$E$1:$F$25,2,FALSE)</f>
        <v>0</v>
      </c>
      <c r="D41" s="2">
        <f>VLOOKUP(ABS(B41-D39),Note!$E$1:$F$25,2,FALSE)</f>
        <v>0</v>
      </c>
      <c r="E41" s="2">
        <f>VLOOKUP(ABS(B41-E39),Note!$E$1:$F$25,2,FALSE)</f>
        <v>0</v>
      </c>
      <c r="F41" s="2">
        <f>VLOOKUP(ABS(B41-F39),Note!$E$1:$F$25,2,FALSE)</f>
        <v>1</v>
      </c>
      <c r="G41">
        <f t="shared" si="44"/>
        <v>9</v>
      </c>
      <c r="H41" s="2">
        <f>VLOOKUP(ABS(G41-H39),Note!$E$1:$F$25,2,FALSE)</f>
        <v>0</v>
      </c>
      <c r="I41" s="2">
        <f>VLOOKUP(ABS(G41-I39),Note!$E$1:$F$25,2,FALSE)</f>
        <v>0</v>
      </c>
      <c r="J41" s="2">
        <f>VLOOKUP(ABS(G41-J39),Note!$E$1:$F$25,2,FALSE)</f>
        <v>0</v>
      </c>
      <c r="K41" s="2">
        <f>VLOOKUP(ABS(G41-K39),Note!$E$1:$F$25,2,FALSE)</f>
        <v>0</v>
      </c>
      <c r="L41">
        <f t="shared" si="45"/>
        <v>9</v>
      </c>
      <c r="M41" s="2">
        <f>VLOOKUP(ABS(L41-M39),Note!$E$1:$F$25,2,FALSE)</f>
        <v>0</v>
      </c>
      <c r="N41" s="2">
        <f>VLOOKUP(ABS(L41-N39),Note!$E$1:$F$25,2,FALSE)</f>
        <v>0</v>
      </c>
      <c r="O41" s="2">
        <f>VLOOKUP(ABS(L41-O39),Note!$E$1:$F$25,2,FALSE)</f>
        <v>1</v>
      </c>
      <c r="P41" s="2">
        <f>VLOOKUP(ABS(L41-P39),Note!$E$1:$F$25,2,FALSE)</f>
        <v>0</v>
      </c>
      <c r="Q41">
        <f t="shared" si="46"/>
        <v>9</v>
      </c>
      <c r="R41" s="2">
        <f>VLOOKUP(ABS(Q41-R39),Note!$E$1:$F$25,2,FALSE)</f>
        <v>0</v>
      </c>
      <c r="S41" s="2">
        <f>VLOOKUP(ABS(Q41-S39),Note!$E$1:$F$25,2,FALSE)</f>
        <v>0</v>
      </c>
      <c r="T41" s="2">
        <f>VLOOKUP(ABS(Q41-T39),Note!$E$1:$F$25,2,FALSE)</f>
        <v>0</v>
      </c>
      <c r="U41" s="2">
        <f>VLOOKUP(ABS(Q41-U39),Note!$E$1:$F$25,2,FALSE)</f>
        <v>0</v>
      </c>
      <c r="V41">
        <f t="shared" si="47"/>
        <v>9</v>
      </c>
      <c r="W41" s="2">
        <f>VLOOKUP(ABS(V41-W39),Note!$E$1:$F$25,2,FALSE)</f>
        <v>0</v>
      </c>
      <c r="X41" s="2">
        <f>VLOOKUP(ABS(V41-X39),Note!$E$1:$F$25,2,FALSE)</f>
        <v>0</v>
      </c>
      <c r="Y41" s="2">
        <f>VLOOKUP(ABS(V41-Y39),Note!$E$1:$F$25,2,FALSE)</f>
        <v>1</v>
      </c>
      <c r="Z41" s="2">
        <f>VLOOKUP(ABS(V41-Z39),Note!$E$1:$F$25,2,FALSE)</f>
        <v>0</v>
      </c>
      <c r="AA41">
        <f t="shared" si="48"/>
        <v>9</v>
      </c>
      <c r="AB41" s="2">
        <f>VLOOKUP(ABS(AA41-AB39),Note!$E$1:$F$25,2,FALSE)</f>
        <v>0</v>
      </c>
      <c r="AC41" s="2">
        <f>VLOOKUP(ABS(AA41-AC39),Note!$E$1:$F$25,2,FALSE)</f>
        <v>1</v>
      </c>
      <c r="AD41" s="2">
        <f>VLOOKUP(ABS(AA41-AD39),Note!$E$1:$F$25,2,FALSE)</f>
        <v>0</v>
      </c>
      <c r="AE41" s="2">
        <f>VLOOKUP(ABS(AA41-AE39),Note!$E$1:$F$25,2,FALSE)</f>
        <v>0</v>
      </c>
      <c r="AF41">
        <f t="shared" si="49"/>
        <v>9</v>
      </c>
      <c r="AG41" s="2">
        <f>VLOOKUP(ABS(AF41-AG39),Note!$E$1:$F$25,2,FALSE)</f>
        <v>0</v>
      </c>
      <c r="AH41" s="2">
        <f>VLOOKUP(ABS(AF41-AH39),Note!$E$1:$F$25,2,FALSE)</f>
        <v>0</v>
      </c>
      <c r="AI41" s="2">
        <f>VLOOKUP(ABS(AF41-AI39),Note!$E$1:$F$25,2,FALSE)</f>
        <v>0</v>
      </c>
      <c r="AJ41" s="2">
        <f>VLOOKUP(ABS(AF41-AJ39),Note!$E$1:$F$25,2,FALSE)</f>
        <v>0</v>
      </c>
      <c r="AK41">
        <f t="shared" si="50"/>
        <v>9</v>
      </c>
      <c r="AL41" s="2">
        <f>VLOOKUP(ABS(AK41-AL39),Note!$E$1:$F$25,2,FALSE)</f>
        <v>0</v>
      </c>
      <c r="AM41" s="2">
        <f>VLOOKUP(ABS(AK41-AM39),Note!$E$1:$F$25,2,FALSE)</f>
        <v>1</v>
      </c>
      <c r="AN41" s="2">
        <f>VLOOKUP(ABS(AK41-AN39),Note!$E$1:$F$25,2,FALSE)</f>
        <v>0</v>
      </c>
      <c r="AO41" s="2">
        <f>VLOOKUP(ABS(AK41-AO39),Note!$E$1:$F$25,2,FALSE)</f>
        <v>0</v>
      </c>
      <c r="AP41">
        <f t="shared" si="51"/>
        <v>9</v>
      </c>
      <c r="AQ41" s="2">
        <f>VLOOKUP(ABS(AP41-AQ39),Note!$E$1:$F$25,2,FALSE)</f>
        <v>1</v>
      </c>
      <c r="AR41" s="2">
        <f>VLOOKUP(ABS(AP41-AR39),Note!$E$1:$F$25,2,FALSE)</f>
        <v>0</v>
      </c>
      <c r="AS41" s="2">
        <f>VLOOKUP(ABS(AP41-AS39),Note!$E$1:$F$25,2,FALSE)</f>
        <v>0</v>
      </c>
      <c r="AT41" s="2">
        <f>VLOOKUP(ABS(AP41-AT39),Note!$E$1:$F$25,2,FALSE)</f>
        <v>0</v>
      </c>
      <c r="AU41">
        <f t="shared" si="52"/>
        <v>9</v>
      </c>
      <c r="AV41" s="2">
        <f>VLOOKUP(ABS(AU41-AV39),Note!$E$1:$F$25,2,FALSE)</f>
        <v>0</v>
      </c>
      <c r="AW41" s="2">
        <f>VLOOKUP(ABS(AU41-AW39),Note!$E$1:$F$25,2,FALSE)</f>
        <v>0</v>
      </c>
      <c r="AX41" s="2">
        <f>VLOOKUP(ABS(AU41-AX39),Note!$E$1:$F$25,2,FALSE)</f>
        <v>0</v>
      </c>
      <c r="AY41" s="2">
        <f>VLOOKUP(ABS(AU41-AY39),Note!$E$1:$F$25,2,FALSE)</f>
        <v>0</v>
      </c>
      <c r="AZ41">
        <f t="shared" si="53"/>
        <v>9</v>
      </c>
      <c r="BA41" s="2">
        <f>VLOOKUP(ABS(AZ41-BA39),Note!$E$1:$F$25,2,FALSE)</f>
        <v>1</v>
      </c>
      <c r="BB41" s="2">
        <f>VLOOKUP(ABS(AZ41-BB39),Note!$E$1:$F$25,2,FALSE)</f>
        <v>0</v>
      </c>
      <c r="BC41" s="2">
        <f>VLOOKUP(ABS(AZ41-BC39),Note!$E$1:$F$25,2,FALSE)</f>
        <v>0</v>
      </c>
      <c r="BD41" s="2">
        <f>VLOOKUP(ABS(AZ41-BD39),Note!$E$1:$F$25,2,FALSE)</f>
        <v>1</v>
      </c>
      <c r="BE41">
        <f t="shared" si="54"/>
        <v>9</v>
      </c>
      <c r="BF41" s="2">
        <f>VLOOKUP(ABS(BE41-BF39),Note!$E$1:$F$25,2,FALSE)</f>
        <v>0</v>
      </c>
      <c r="BG41" s="2">
        <f>VLOOKUP(ABS(BE41-BG39),Note!$E$1:$F$25,2,FALSE)</f>
        <v>0</v>
      </c>
      <c r="BH41" s="2">
        <f>VLOOKUP(ABS(BE41-BH39),Note!$E$1:$F$25,2,FALSE)</f>
        <v>0</v>
      </c>
      <c r="BI41" s="2">
        <f>VLOOKUP(ABS(BE41-BI39),Note!$E$1:$F$25,2,FALSE)</f>
        <v>0</v>
      </c>
    </row>
    <row r="42" spans="1:61">
      <c r="A42" t="str">
        <f>VLOOKUP(まとめ7!$A$1&amp;"aug7",Chords!$A$2:$D$188,3,FALSE)</f>
        <v>C#</v>
      </c>
      <c r="B42">
        <f>VLOOKUP(A42,Note!$A$1:$B$26,2,FALSE)</f>
        <v>1</v>
      </c>
      <c r="C42" s="2">
        <f>VLOOKUP(ABS(B42-C39),Note!$E$1:$F$25,2,FALSE)</f>
        <v>1</v>
      </c>
      <c r="D42" s="2">
        <f>VLOOKUP(ABS(B42-D39),Note!$E$1:$F$25,2,FALSE)</f>
        <v>0</v>
      </c>
      <c r="E42" s="2">
        <f>VLOOKUP(ABS(B42-E39),Note!$E$1:$F$25,2,FALSE)</f>
        <v>0</v>
      </c>
      <c r="F42" s="2">
        <f>VLOOKUP(ABS(B42-F39),Note!$E$1:$F$25,2,FALSE)</f>
        <v>0</v>
      </c>
      <c r="G42">
        <f t="shared" si="44"/>
        <v>1</v>
      </c>
      <c r="H42" s="2">
        <f>VLOOKUP(ABS(G42-H39),Note!$E$1:$F$25,2,FALSE)</f>
        <v>0</v>
      </c>
      <c r="I42" s="2">
        <f>VLOOKUP(ABS(G42-I39),Note!$E$1:$F$25,2,FALSE)</f>
        <v>0</v>
      </c>
      <c r="J42" s="2">
        <f>VLOOKUP(ABS(G42-J39),Note!$E$1:$F$25,2,FALSE)</f>
        <v>0</v>
      </c>
      <c r="K42" s="2">
        <f>VLOOKUP(ABS(G42-K39),Note!$E$1:$F$25,2,FALSE)</f>
        <v>0</v>
      </c>
      <c r="L42">
        <f t="shared" si="45"/>
        <v>1</v>
      </c>
      <c r="M42" s="2">
        <f>VLOOKUP(ABS(L42-M39),Note!$E$1:$F$25,2,FALSE)</f>
        <v>1</v>
      </c>
      <c r="N42" s="2">
        <f>VLOOKUP(ABS(L42-N39),Note!$E$1:$F$25,2,FALSE)</f>
        <v>0</v>
      </c>
      <c r="O42" s="2">
        <f>VLOOKUP(ABS(L42-O39),Note!$E$1:$F$25,2,FALSE)</f>
        <v>0</v>
      </c>
      <c r="P42" s="2">
        <f>VLOOKUP(ABS(L42-P39),Note!$E$1:$F$25,2,FALSE)</f>
        <v>1</v>
      </c>
      <c r="Q42">
        <f t="shared" si="46"/>
        <v>1</v>
      </c>
      <c r="R42" s="2">
        <f>VLOOKUP(ABS(Q42-R39),Note!$E$1:$F$25,2,FALSE)</f>
        <v>0</v>
      </c>
      <c r="S42" s="2">
        <f>VLOOKUP(ABS(Q42-S39),Note!$E$1:$F$25,2,FALSE)</f>
        <v>0</v>
      </c>
      <c r="T42" s="2">
        <f>VLOOKUP(ABS(Q42-T39),Note!$E$1:$F$25,2,FALSE)</f>
        <v>0</v>
      </c>
      <c r="U42" s="2">
        <f>VLOOKUP(ABS(Q42-U39),Note!$E$1:$F$25,2,FALSE)</f>
        <v>0</v>
      </c>
      <c r="V42">
        <f t="shared" si="47"/>
        <v>1</v>
      </c>
      <c r="W42" s="2">
        <f>VLOOKUP(ABS(V42-W39),Note!$E$1:$F$25,2,FALSE)</f>
        <v>0</v>
      </c>
      <c r="X42" s="2">
        <f>VLOOKUP(ABS(V42-X39),Note!$E$1:$F$25,2,FALSE)</f>
        <v>0</v>
      </c>
      <c r="Y42" s="2">
        <f>VLOOKUP(ABS(V42-Y39),Note!$E$1:$F$25,2,FALSE)</f>
        <v>0</v>
      </c>
      <c r="Z42" s="2">
        <f>VLOOKUP(ABS(V42-Z39),Note!$E$1:$F$25,2,FALSE)</f>
        <v>1</v>
      </c>
      <c r="AA42">
        <f t="shared" si="48"/>
        <v>1</v>
      </c>
      <c r="AB42" s="2">
        <f>VLOOKUP(ABS(AA42-AB39),Note!$E$1:$F$25,2,FALSE)</f>
        <v>0</v>
      </c>
      <c r="AC42" s="2">
        <f>VLOOKUP(ABS(AA42-AC39),Note!$E$1:$F$25,2,FALSE)</f>
        <v>0</v>
      </c>
      <c r="AD42" s="2">
        <f>VLOOKUP(ABS(AA42-AD39),Note!$E$1:$F$25,2,FALSE)</f>
        <v>0</v>
      </c>
      <c r="AE42" s="2">
        <f>VLOOKUP(ABS(AA42-AE39),Note!$E$1:$F$25,2,FALSE)</f>
        <v>0</v>
      </c>
      <c r="AF42">
        <f t="shared" si="49"/>
        <v>1</v>
      </c>
      <c r="AG42" s="2">
        <f>VLOOKUP(ABS(AF42-AG39),Note!$E$1:$F$25,2,FALSE)</f>
        <v>0</v>
      </c>
      <c r="AH42" s="2">
        <f>VLOOKUP(ABS(AF42-AH39),Note!$E$1:$F$25,2,FALSE)</f>
        <v>0</v>
      </c>
      <c r="AI42" s="2">
        <f>VLOOKUP(ABS(AF42-AI39),Note!$E$1:$F$25,2,FALSE)</f>
        <v>1</v>
      </c>
      <c r="AJ42" s="2">
        <f>VLOOKUP(ABS(AF42-AJ39),Note!$E$1:$F$25,2,FALSE)</f>
        <v>0</v>
      </c>
      <c r="AK42">
        <f t="shared" si="50"/>
        <v>1</v>
      </c>
      <c r="AL42" s="2">
        <f>VLOOKUP(ABS(AK42-AL39),Note!$E$1:$F$25,2,FALSE)</f>
        <v>0</v>
      </c>
      <c r="AM42" s="2">
        <f>VLOOKUP(ABS(AK42-AM39),Note!$E$1:$F$25,2,FALSE)</f>
        <v>0</v>
      </c>
      <c r="AN42" s="2">
        <f>VLOOKUP(ABS(AK42-AN39),Note!$E$1:$F$25,2,FALSE)</f>
        <v>0</v>
      </c>
      <c r="AO42" s="2">
        <f>VLOOKUP(ABS(AK42-AO39),Note!$E$1:$F$25,2,FALSE)</f>
        <v>0</v>
      </c>
      <c r="AP42">
        <f t="shared" si="51"/>
        <v>1</v>
      </c>
      <c r="AQ42" s="2">
        <f>VLOOKUP(ABS(AP42-AQ39),Note!$E$1:$F$25,2,FALSE)</f>
        <v>0</v>
      </c>
      <c r="AR42" s="2">
        <f>VLOOKUP(ABS(AP42-AR39),Note!$E$1:$F$25,2,FALSE)</f>
        <v>0</v>
      </c>
      <c r="AS42" s="2">
        <f>VLOOKUP(ABS(AP42-AS39),Note!$E$1:$F$25,2,FALSE)</f>
        <v>1</v>
      </c>
      <c r="AT42" s="2">
        <f>VLOOKUP(ABS(AP42-AT39),Note!$E$1:$F$25,2,FALSE)</f>
        <v>0</v>
      </c>
      <c r="AU42">
        <f t="shared" si="52"/>
        <v>1</v>
      </c>
      <c r="AV42" s="2">
        <f>VLOOKUP(ABS(AU42-AV39),Note!$E$1:$F$25,2,FALSE)</f>
        <v>0</v>
      </c>
      <c r="AW42" s="2">
        <f>VLOOKUP(ABS(AU42-AW39),Note!$E$1:$F$25,2,FALSE)</f>
        <v>1</v>
      </c>
      <c r="AX42" s="2">
        <f>VLOOKUP(ABS(AU42-AX39),Note!$E$1:$F$25,2,FALSE)</f>
        <v>0</v>
      </c>
      <c r="AY42" s="2">
        <f>VLOOKUP(ABS(AU42-AY39),Note!$E$1:$F$25,2,FALSE)</f>
        <v>0</v>
      </c>
      <c r="AZ42">
        <f t="shared" si="53"/>
        <v>1</v>
      </c>
      <c r="BA42" s="2">
        <f>VLOOKUP(ABS(AZ42-BA39),Note!$E$1:$F$25,2,FALSE)</f>
        <v>0</v>
      </c>
      <c r="BB42" s="2">
        <f>VLOOKUP(ABS(AZ42-BB39),Note!$E$1:$F$25,2,FALSE)</f>
        <v>0</v>
      </c>
      <c r="BC42" s="2">
        <f>VLOOKUP(ABS(AZ42-BC39),Note!$E$1:$F$25,2,FALSE)</f>
        <v>0</v>
      </c>
      <c r="BD42" s="2">
        <f>VLOOKUP(ABS(AZ42-BD39),Note!$E$1:$F$25,2,FALSE)</f>
        <v>0</v>
      </c>
      <c r="BE42">
        <f t="shared" si="54"/>
        <v>1</v>
      </c>
      <c r="BF42" s="2">
        <f>VLOOKUP(ABS(BE42-BF39),Note!$E$1:$F$25,2,FALSE)</f>
        <v>0</v>
      </c>
      <c r="BG42" s="2">
        <f>VLOOKUP(ABS(BE42-BG39),Note!$E$1:$F$25,2,FALSE)</f>
        <v>1</v>
      </c>
      <c r="BH42" s="2">
        <f>VLOOKUP(ABS(BE42-BH39),Note!$E$1:$F$25,2,FALSE)</f>
        <v>0</v>
      </c>
      <c r="BI42" s="2">
        <f>VLOOKUP(ABS(BE42-BI39),Note!$E$1:$F$25,2,FALSE)</f>
        <v>0</v>
      </c>
    </row>
    <row r="43" spans="1:61">
      <c r="A43" t="str">
        <f>VLOOKUP(まとめ7!$A$1&amp;"aug7",Chords!$A$2:$D$188,4,FALSE)</f>
        <v>E♭</v>
      </c>
      <c r="B43">
        <f>VLOOKUP(A43,Note!$A$1:$B$26,2,FALSE)</f>
        <v>3</v>
      </c>
      <c r="C43" s="2">
        <f>VLOOKUP(ABS(B43-C39),Note!$E$1:$F$25,2,FALSE)</f>
        <v>0</v>
      </c>
      <c r="D43" s="2">
        <f>VLOOKUP(ABS(B43-D39),Note!$E$1:$F$25,2,FALSE)</f>
        <v>0</v>
      </c>
      <c r="E43" s="2">
        <f>VLOOKUP(ABS(B43-E39),Note!$E$1:$F$25,2,FALSE)</f>
        <v>0</v>
      </c>
      <c r="F43" s="2">
        <f>VLOOKUP(ABS(B43-F39),Note!$E$1:$F$25,2,FALSE)</f>
        <v>0</v>
      </c>
      <c r="G43">
        <f t="shared" si="44"/>
        <v>3</v>
      </c>
      <c r="H43" s="2">
        <f>VLOOKUP(ABS(G43-H39),Note!$E$1:$F$25,2,FALSE)</f>
        <v>0</v>
      </c>
      <c r="I43" s="2">
        <f>VLOOKUP(ABS(G43-I39),Note!$E$1:$F$25,2,FALSE)</f>
        <v>1</v>
      </c>
      <c r="J43" s="2">
        <f>VLOOKUP(ABS(G43-J39),Note!$E$1:$F$25,2,FALSE)</f>
        <v>0</v>
      </c>
      <c r="K43" s="2">
        <f>VLOOKUP(ABS(G43-K39),Note!$E$1:$F$25,2,FALSE)</f>
        <v>0</v>
      </c>
      <c r="L43">
        <f t="shared" si="45"/>
        <v>3</v>
      </c>
      <c r="M43" s="2">
        <f>VLOOKUP(ABS(L43-M39),Note!$E$1:$F$25,2,FALSE)</f>
        <v>1</v>
      </c>
      <c r="N43" s="2">
        <f>VLOOKUP(ABS(L43-N39),Note!$E$1:$F$25,2,FALSE)</f>
        <v>0</v>
      </c>
      <c r="O43" s="2">
        <f>VLOOKUP(ABS(L43-O39),Note!$E$1:$F$25,2,FALSE)</f>
        <v>0</v>
      </c>
      <c r="P43" s="2">
        <f>VLOOKUP(ABS(L43-P39),Note!$E$1:$F$25,2,FALSE)</f>
        <v>0</v>
      </c>
      <c r="Q43">
        <f t="shared" si="46"/>
        <v>3</v>
      </c>
      <c r="R43" s="2">
        <f>VLOOKUP(ABS(Q43-R39),Note!$E$1:$F$25,2,FALSE)</f>
        <v>0</v>
      </c>
      <c r="S43" s="2">
        <f>VLOOKUP(ABS(Q43-S39),Note!$E$1:$F$25,2,FALSE)</f>
        <v>0</v>
      </c>
      <c r="T43" s="2">
        <f>VLOOKUP(ABS(Q43-T39),Note!$E$1:$F$25,2,FALSE)</f>
        <v>0</v>
      </c>
      <c r="U43" s="2">
        <f>VLOOKUP(ABS(Q43-U39),Note!$E$1:$F$25,2,FALSE)</f>
        <v>0</v>
      </c>
      <c r="V43">
        <f t="shared" si="47"/>
        <v>3</v>
      </c>
      <c r="W43" s="2">
        <f>VLOOKUP(ABS(V43-W39),Note!$E$1:$F$25,2,FALSE)</f>
        <v>1</v>
      </c>
      <c r="X43" s="2">
        <f>VLOOKUP(ABS(V43-X39),Note!$E$1:$F$25,2,FALSE)</f>
        <v>0</v>
      </c>
      <c r="Y43" s="2">
        <f>VLOOKUP(ABS(V43-Y39),Note!$E$1:$F$25,2,FALSE)</f>
        <v>0</v>
      </c>
      <c r="Z43" s="2">
        <f>VLOOKUP(ABS(V43-Z39),Note!$E$1:$F$25,2,FALSE)</f>
        <v>1</v>
      </c>
      <c r="AA43">
        <f t="shared" si="48"/>
        <v>3</v>
      </c>
      <c r="AB43" s="2">
        <f>VLOOKUP(ABS(AA43-AB39),Note!$E$1:$F$25,2,FALSE)</f>
        <v>0</v>
      </c>
      <c r="AC43" s="2">
        <f>VLOOKUP(ABS(AA43-AC39),Note!$E$1:$F$25,2,FALSE)</f>
        <v>0</v>
      </c>
      <c r="AD43" s="2">
        <f>VLOOKUP(ABS(AA43-AD39),Note!$E$1:$F$25,2,FALSE)</f>
        <v>0</v>
      </c>
      <c r="AE43" s="2">
        <f>VLOOKUP(ABS(AA43-AE39),Note!$E$1:$F$25,2,FALSE)</f>
        <v>0</v>
      </c>
      <c r="AF43">
        <f t="shared" si="49"/>
        <v>3</v>
      </c>
      <c r="AG43" s="2">
        <f>VLOOKUP(ABS(AF43-AG39),Note!$E$1:$F$25,2,FALSE)</f>
        <v>0</v>
      </c>
      <c r="AH43" s="2">
        <f>VLOOKUP(ABS(AF43-AH39),Note!$E$1:$F$25,2,FALSE)</f>
        <v>0</v>
      </c>
      <c r="AI43" s="2">
        <f>VLOOKUP(ABS(AF43-AI39),Note!$E$1:$F$25,2,FALSE)</f>
        <v>0</v>
      </c>
      <c r="AJ43" s="2">
        <f>VLOOKUP(ABS(AF43-AJ39),Note!$E$1:$F$25,2,FALSE)</f>
        <v>1</v>
      </c>
      <c r="AK43">
        <f t="shared" si="50"/>
        <v>3</v>
      </c>
      <c r="AL43" s="2">
        <f>VLOOKUP(ABS(AK43-AL39),Note!$E$1:$F$25,2,FALSE)</f>
        <v>0</v>
      </c>
      <c r="AM43" s="2">
        <f>VLOOKUP(ABS(AK43-AM39),Note!$E$1:$F$25,2,FALSE)</f>
        <v>0</v>
      </c>
      <c r="AN43" s="2">
        <f>VLOOKUP(ABS(AK43-AN39),Note!$E$1:$F$25,2,FALSE)</f>
        <v>0</v>
      </c>
      <c r="AO43" s="2">
        <f>VLOOKUP(ABS(AK43-AO39),Note!$E$1:$F$25,2,FALSE)</f>
        <v>0</v>
      </c>
      <c r="AP43">
        <f t="shared" si="51"/>
        <v>3</v>
      </c>
      <c r="AQ43" s="2">
        <f>VLOOKUP(ABS(AP43-AQ39),Note!$E$1:$F$25,2,FALSE)</f>
        <v>0</v>
      </c>
      <c r="AR43" s="2">
        <f>VLOOKUP(ABS(AP43-AR39),Note!$E$1:$F$25,2,FALSE)</f>
        <v>0</v>
      </c>
      <c r="AS43" s="2">
        <f>VLOOKUP(ABS(AP43-AS39),Note!$E$1:$F$25,2,FALSE)</f>
        <v>1</v>
      </c>
      <c r="AT43" s="2">
        <f>VLOOKUP(ABS(AP43-AT39),Note!$E$1:$F$25,2,FALSE)</f>
        <v>0</v>
      </c>
      <c r="AU43">
        <f t="shared" si="52"/>
        <v>3</v>
      </c>
      <c r="AV43" s="2">
        <f>VLOOKUP(ABS(AU43-AV39),Note!$E$1:$F$25,2,FALSE)</f>
        <v>0</v>
      </c>
      <c r="AW43" s="2">
        <f>VLOOKUP(ABS(AU43-AW39),Note!$E$1:$F$25,2,FALSE)</f>
        <v>0</v>
      </c>
      <c r="AX43" s="2">
        <f>VLOOKUP(ABS(AU43-AX39),Note!$E$1:$F$25,2,FALSE)</f>
        <v>0</v>
      </c>
      <c r="AY43" s="2">
        <f>VLOOKUP(ABS(AU43-AY39),Note!$E$1:$F$25,2,FALSE)</f>
        <v>0</v>
      </c>
      <c r="AZ43">
        <f t="shared" si="53"/>
        <v>3</v>
      </c>
      <c r="BA43" s="2">
        <f>VLOOKUP(ABS(AZ43-BA39),Note!$E$1:$F$25,2,FALSE)</f>
        <v>0</v>
      </c>
      <c r="BB43" s="2">
        <f>VLOOKUP(ABS(AZ43-BB39),Note!$E$1:$F$25,2,FALSE)</f>
        <v>0</v>
      </c>
      <c r="BC43" s="2">
        <f>VLOOKUP(ABS(AZ43-BC39),Note!$E$1:$F$25,2,FALSE)</f>
        <v>1</v>
      </c>
      <c r="BD43" s="2">
        <f>VLOOKUP(ABS(AZ43-BD39),Note!$E$1:$F$25,2,FALSE)</f>
        <v>0</v>
      </c>
      <c r="BE43">
        <f t="shared" si="54"/>
        <v>3</v>
      </c>
      <c r="BF43" s="2">
        <f>VLOOKUP(ABS(BE43-BF39),Note!$E$1:$F$25,2,FALSE)</f>
        <v>0</v>
      </c>
      <c r="BG43" s="2">
        <f>VLOOKUP(ABS(BE43-BG39),Note!$E$1:$F$25,2,FALSE)</f>
        <v>1</v>
      </c>
      <c r="BH43" s="2">
        <f>VLOOKUP(ABS(BE43-BH39),Note!$E$1:$F$25,2,FALSE)</f>
        <v>0</v>
      </c>
      <c r="BI43" s="2">
        <f>VLOOKUP(ABS(BE43-BI39),Note!$E$1:$F$25,2,FALSE)</f>
        <v>0</v>
      </c>
    </row>
    <row r="44" spans="1:61">
      <c r="A44" t="str">
        <f>VLOOKUP(まとめ7!$A$1&amp;"_♭9",Tension!$A$2:$C$133,2,FALSE)</f>
        <v>G♭</v>
      </c>
      <c r="B44">
        <f>VLOOKUP(A44,Note!$A$1:$B$26,2,FALSE)</f>
        <v>6</v>
      </c>
      <c r="C44" s="2">
        <f>VLOOKUP(ABS(B44-C39),Note!$E$1:$F$25,2,FALSE)</f>
        <v>0</v>
      </c>
      <c r="D44" s="2">
        <f>VLOOKUP(ABS(B44-D39),Note!$E$1:$F$25,2,FALSE)</f>
        <v>0</v>
      </c>
      <c r="E44" s="2">
        <f>VLOOKUP(ABS(B44-E39),Note!$E$1:$F$25,2,FALSE)</f>
        <v>0</v>
      </c>
      <c r="F44" s="2">
        <f>VLOOKUP(ABS(B44-F39),Note!$E$1:$F$25,2,FALSE)</f>
        <v>0</v>
      </c>
      <c r="G44">
        <f t="shared" si="44"/>
        <v>6</v>
      </c>
      <c r="H44" s="2">
        <f>VLOOKUP(ABS(G44-H39),Note!$E$1:$F$25,2,FALSE)</f>
        <v>0</v>
      </c>
      <c r="I44" s="2">
        <f>VLOOKUP(ABS(G44-I39),Note!$E$1:$F$25,2,FALSE)</f>
        <v>0</v>
      </c>
      <c r="J44" s="2">
        <f>VLOOKUP(ABS(G44-J39),Note!$E$1:$F$25,2,FALSE)</f>
        <v>1</v>
      </c>
      <c r="K44" s="2">
        <f>VLOOKUP(ABS(G44-K39),Note!$E$1:$F$25,2,FALSE)</f>
        <v>0</v>
      </c>
      <c r="L44">
        <f t="shared" si="45"/>
        <v>6</v>
      </c>
      <c r="M44" s="2">
        <f>VLOOKUP(ABS(L44-M39),Note!$E$1:$F$25,2,FALSE)</f>
        <v>0</v>
      </c>
      <c r="N44" s="2">
        <f>VLOOKUP(ABS(L44-N39),Note!$E$1:$F$25,2,FALSE)</f>
        <v>1</v>
      </c>
      <c r="O44" s="2">
        <f>VLOOKUP(ABS(L44-O39),Note!$E$1:$F$25,2,FALSE)</f>
        <v>0</v>
      </c>
      <c r="P44" s="2">
        <f>VLOOKUP(ABS(L44-P39),Note!$E$1:$F$25,2,FALSE)</f>
        <v>0</v>
      </c>
      <c r="Q44">
        <f t="shared" si="46"/>
        <v>6</v>
      </c>
      <c r="R44" s="2">
        <f>VLOOKUP(ABS(Q44-R39),Note!$E$1:$F$25,2,FALSE)</f>
        <v>0</v>
      </c>
      <c r="S44" s="2">
        <f>VLOOKUP(ABS(Q44-S39),Note!$E$1:$F$25,2,FALSE)</f>
        <v>0</v>
      </c>
      <c r="T44" s="2">
        <f>VLOOKUP(ABS(Q44-T39),Note!$E$1:$F$25,2,FALSE)</f>
        <v>0</v>
      </c>
      <c r="U44" s="2">
        <f>VLOOKUP(ABS(Q44-U39),Note!$E$1:$F$25,2,FALSE)</f>
        <v>0</v>
      </c>
      <c r="V44">
        <f t="shared" si="47"/>
        <v>6</v>
      </c>
      <c r="W44" s="2">
        <f>VLOOKUP(ABS(V44-W39),Note!$E$1:$F$25,2,FALSE)</f>
        <v>0</v>
      </c>
      <c r="X44" s="2">
        <f>VLOOKUP(ABS(V44-X39),Note!$E$1:$F$25,2,FALSE)</f>
        <v>1</v>
      </c>
      <c r="Y44" s="2">
        <f>VLOOKUP(ABS(V44-Y39),Note!$E$1:$F$25,2,FALSE)</f>
        <v>0</v>
      </c>
      <c r="Z44" s="2">
        <f>VLOOKUP(ABS(V44-Z39),Note!$E$1:$F$25,2,FALSE)</f>
        <v>0</v>
      </c>
      <c r="AA44">
        <f t="shared" si="48"/>
        <v>6</v>
      </c>
      <c r="AB44" s="2">
        <f>VLOOKUP(ABS(AA44-AB39),Note!$E$1:$F$25,2,FALSE)</f>
        <v>1</v>
      </c>
      <c r="AC44" s="2">
        <f>VLOOKUP(ABS(AA44-AC39),Note!$E$1:$F$25,2,FALSE)</f>
        <v>0</v>
      </c>
      <c r="AD44" s="2">
        <f>VLOOKUP(ABS(AA44-AD39),Note!$E$1:$F$25,2,FALSE)</f>
        <v>0</v>
      </c>
      <c r="AE44" s="2">
        <f>VLOOKUP(ABS(AA44-AE39),Note!$E$1:$F$25,2,FALSE)</f>
        <v>0</v>
      </c>
      <c r="AF44">
        <f t="shared" si="49"/>
        <v>6</v>
      </c>
      <c r="AG44" s="2">
        <f>VLOOKUP(ABS(AF44-AG39),Note!$E$1:$F$25,2,FALSE)</f>
        <v>0</v>
      </c>
      <c r="AH44" s="2">
        <f>VLOOKUP(ABS(AF44-AH39),Note!$E$1:$F$25,2,FALSE)</f>
        <v>0</v>
      </c>
      <c r="AI44" s="2">
        <f>VLOOKUP(ABS(AF44-AI39),Note!$E$1:$F$25,2,FALSE)</f>
        <v>0</v>
      </c>
      <c r="AJ44" s="2">
        <f>VLOOKUP(ABS(AF44-AJ39),Note!$E$1:$F$25,2,FALSE)</f>
        <v>0</v>
      </c>
      <c r="AK44">
        <f t="shared" si="50"/>
        <v>6</v>
      </c>
      <c r="AL44" s="2">
        <f>VLOOKUP(ABS(AK44-AL39),Note!$E$1:$F$25,2,FALSE)</f>
        <v>1</v>
      </c>
      <c r="AM44" s="2">
        <f>VLOOKUP(ABS(AK44-AM39),Note!$E$1:$F$25,2,FALSE)</f>
        <v>0</v>
      </c>
      <c r="AN44" s="2">
        <f>VLOOKUP(ABS(AK44-AN39),Note!$E$1:$F$25,2,FALSE)</f>
        <v>0</v>
      </c>
      <c r="AO44" s="2">
        <f>VLOOKUP(ABS(AK44-AO39),Note!$E$1:$F$25,2,FALSE)</f>
        <v>1</v>
      </c>
      <c r="AP44">
        <f t="shared" si="51"/>
        <v>6</v>
      </c>
      <c r="AQ44" s="2">
        <f>VLOOKUP(ABS(AP44-AQ39),Note!$E$1:$F$25,2,FALSE)</f>
        <v>0</v>
      </c>
      <c r="AR44" s="2">
        <f>VLOOKUP(ABS(AP44-AR39),Note!$E$1:$F$25,2,FALSE)</f>
        <v>0</v>
      </c>
      <c r="AS44" s="2">
        <f>VLOOKUP(ABS(AP44-AS39),Note!$E$1:$F$25,2,FALSE)</f>
        <v>0</v>
      </c>
      <c r="AT44" s="2">
        <f>VLOOKUP(ABS(AP44-AT39),Note!$E$1:$F$25,2,FALSE)</f>
        <v>0</v>
      </c>
      <c r="AU44">
        <f t="shared" si="52"/>
        <v>6</v>
      </c>
      <c r="AV44" s="2">
        <f>VLOOKUP(ABS(AU44-AV39),Note!$E$1:$F$25,2,FALSE)</f>
        <v>0</v>
      </c>
      <c r="AW44" s="2">
        <f>VLOOKUP(ABS(AU44-AW39),Note!$E$1:$F$25,2,FALSE)</f>
        <v>0</v>
      </c>
      <c r="AX44" s="2">
        <f>VLOOKUP(ABS(AU44-AX39),Note!$E$1:$F$25,2,FALSE)</f>
        <v>0</v>
      </c>
      <c r="AY44" s="2">
        <f>VLOOKUP(ABS(AU44-AY39),Note!$E$1:$F$25,2,FALSE)</f>
        <v>1</v>
      </c>
      <c r="AZ44">
        <f t="shared" si="53"/>
        <v>6</v>
      </c>
      <c r="BA44" s="2">
        <f>VLOOKUP(ABS(AZ44-BA39),Note!$E$1:$F$25,2,FALSE)</f>
        <v>0</v>
      </c>
      <c r="BB44" s="2">
        <f>VLOOKUP(ABS(AZ44-BB39),Note!$E$1:$F$25,2,FALSE)</f>
        <v>0</v>
      </c>
      <c r="BC44" s="2">
        <f>VLOOKUP(ABS(AZ44-BC39),Note!$E$1:$F$25,2,FALSE)</f>
        <v>0</v>
      </c>
      <c r="BD44" s="2">
        <f>VLOOKUP(ABS(AZ44-BD39),Note!$E$1:$F$25,2,FALSE)</f>
        <v>0</v>
      </c>
      <c r="BE44">
        <f t="shared" si="54"/>
        <v>6</v>
      </c>
      <c r="BF44" s="2">
        <f>VLOOKUP(ABS(BE44-BF39),Note!$E$1:$F$25,2,FALSE)</f>
        <v>0</v>
      </c>
      <c r="BG44" s="2">
        <f>VLOOKUP(ABS(BE44-BG39),Note!$E$1:$F$25,2,FALSE)</f>
        <v>0</v>
      </c>
      <c r="BH44" s="2">
        <f>VLOOKUP(ABS(BE44-BH39),Note!$E$1:$F$25,2,FALSE)</f>
        <v>1</v>
      </c>
      <c r="BI44" s="2">
        <f>VLOOKUP(ABS(BE44-BI39),Note!$E$1:$F$25,2,FALSE)</f>
        <v>0</v>
      </c>
    </row>
    <row r="45" spans="4:59">
      <c r="D45">
        <f>SUM(C40:C44,D40:D44,E40:E44,F40:F44)</f>
        <v>3</v>
      </c>
      <c r="I45">
        <f>SUM(H40:H44,I40:I44,J40:J44,K40:K44)</f>
        <v>3</v>
      </c>
      <c r="N45">
        <f>SUM(M40:M44,N40:N44,O40:O44,P40:P44)</f>
        <v>5</v>
      </c>
      <c r="S45">
        <f>SUM(R40:R44,S40:S44,T40:T44,U40:U44)</f>
        <v>1</v>
      </c>
      <c r="X45">
        <f>SUM(W40:W44,X40:X44,Y40:Y44,Z40:Z44)</f>
        <v>6</v>
      </c>
      <c r="AC45">
        <f>SUM(AB40:AB44,AC40:AC44,AD40:AD44,AE40:AE44)</f>
        <v>2</v>
      </c>
      <c r="AH45">
        <f>SUM(AG40:AG44,AH40:AH44,AI40:AI44,AJ40:AJ44)</f>
        <v>4</v>
      </c>
      <c r="AM45">
        <f>SUM(AL40:AL44,AM40:AM44,AN40:AN44,AO40:AO44)</f>
        <v>3</v>
      </c>
      <c r="AR45">
        <f>SUM(AQ40:AQ44,AR40:AR44,AS40:AS44,AT40:AT44)</f>
        <v>4</v>
      </c>
      <c r="AW45">
        <f>SUM(AV40:AV44,AW40:AW44,AX40:AX44,AY40:AY44)</f>
        <v>2</v>
      </c>
      <c r="BB45">
        <f>SUM(BA40:BA44,BB40:BB44,BC40:BC44,BD40:BD44)</f>
        <v>4</v>
      </c>
      <c r="BG45">
        <f>SUM(BF40:BF44,BG40:BG44,BH40:BH44,BI40:BI44)</f>
        <v>3</v>
      </c>
    </row>
    <row r="46" spans="1:61">
      <c r="A46" s="1" t="str">
        <f>D54&amp;I54&amp;N54&amp;S54&amp;X54&amp;AC54&amp;AH54&amp;AM54&amp;AR54&amp;AW54&amp;BB54&amp;BG54</f>
        <v>244／／／／／／／／／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475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3:16">
      <c r="C47" t="s">
        <v>2</v>
      </c>
      <c r="D47" t="s">
        <v>34</v>
      </c>
      <c r="E47" t="s">
        <v>38</v>
      </c>
      <c r="F47" t="s">
        <v>16</v>
      </c>
      <c r="H47" t="s">
        <v>30</v>
      </c>
      <c r="I47" t="s">
        <v>6</v>
      </c>
      <c r="J47" t="s">
        <v>14</v>
      </c>
      <c r="K47" t="s">
        <v>17</v>
      </c>
      <c r="M47" t="s">
        <v>4</v>
      </c>
      <c r="N47" t="s">
        <v>0</v>
      </c>
      <c r="O47" t="s">
        <v>41</v>
      </c>
      <c r="P47" t="s">
        <v>18</v>
      </c>
    </row>
    <row r="48" spans="3:62">
      <c r="C48">
        <f>VLOOKUP(C47,Note!$A$1:$B$26,2,FALSE)</f>
        <v>0</v>
      </c>
      <c r="D48">
        <f>VLOOKUP(D47,Note!$A$1:$B$26,2,FALSE)</f>
        <v>3</v>
      </c>
      <c r="E48">
        <f>VLOOKUP(E47,Note!$A$1:$B$26,2,FALSE)</f>
        <v>6</v>
      </c>
      <c r="F48">
        <f>VLOOKUP(F47,Note!$A$1:$B$26,2,FALSE)</f>
        <v>9</v>
      </c>
      <c r="H48">
        <f>VLOOKUP(H47,Note!$A$1:$B$26,2,FALSE)</f>
        <v>1</v>
      </c>
      <c r="I48">
        <f>VLOOKUP(I47,Note!$A$1:$B$26,2,FALSE)</f>
        <v>4</v>
      </c>
      <c r="J48">
        <f>VLOOKUP(J47,Note!$A$1:$B$26,2,FALSE)</f>
        <v>7</v>
      </c>
      <c r="K48">
        <f>VLOOKUP(K47,Note!$A$1:$B$26,2,FALSE)</f>
        <v>10</v>
      </c>
      <c r="M48">
        <f>VLOOKUP(M47,Note!$A$1:$B$26,2,FALSE)</f>
        <v>2</v>
      </c>
      <c r="N48">
        <f>VLOOKUP(N47,Note!$A$1:$B$26,2,FALSE)</f>
        <v>5</v>
      </c>
      <c r="O48">
        <f>VLOOKUP(O47,Note!$A$1:$B$26,2,FALSE)</f>
        <v>8</v>
      </c>
      <c r="P48">
        <f>VLOOKUP(P47,Note!$A$1:$B$26,2,FALSE)</f>
        <v>11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>
      <c r="A49" t="str">
        <f>まとめ7!$A$1</f>
        <v>F</v>
      </c>
      <c r="B49">
        <f>VLOOKUP(A49,Note!$A$1:$B$26,2,FALSE)</f>
        <v>5</v>
      </c>
      <c r="C49" s="2">
        <f>VLOOKUP(ABS(B49-C48),Note!$E$1:$F$25,2,FALSE)</f>
        <v>0</v>
      </c>
      <c r="D49" s="2">
        <f>VLOOKUP(ABS(B49-D48),Note!$E$1:$F$25,2,FALSE)</f>
        <v>0</v>
      </c>
      <c r="E49" s="2">
        <f>VLOOKUP(ABS(B49-E48),Note!$E$1:$F$25,2,FALSE)</f>
        <v>1</v>
      </c>
      <c r="F49" s="2">
        <f>VLOOKUP(ABS(B49-F48),Note!$E$1:$F$25,2,FALSE)</f>
        <v>0</v>
      </c>
      <c r="G49">
        <f t="shared" ref="G49:G53" si="55">B49</f>
        <v>5</v>
      </c>
      <c r="H49" s="2">
        <f>VLOOKUP(ABS(G49-H48),Note!$E$1:$F$25,2,FALSE)</f>
        <v>0</v>
      </c>
      <c r="I49" s="2">
        <f>VLOOKUP(ABS(G49-I48),Note!$E$1:$F$25,2,FALSE)</f>
        <v>1</v>
      </c>
      <c r="J49" s="2">
        <f>VLOOKUP(ABS(G49-J48),Note!$E$1:$F$25,2,FALSE)</f>
        <v>0</v>
      </c>
      <c r="K49" s="2">
        <f>VLOOKUP(ABS(G49-K48),Note!$E$1:$F$25,2,FALSE)</f>
        <v>0</v>
      </c>
      <c r="L49">
        <f t="shared" ref="L49:L53" si="56">G49</f>
        <v>5</v>
      </c>
      <c r="M49" s="2">
        <f>VLOOKUP(ABS(L49-M48),Note!$E$1:$F$25,2,FALSE)</f>
        <v>0</v>
      </c>
      <c r="N49" s="2">
        <f>VLOOKUP(ABS(L49-N48),Note!$E$1:$F$25,2,FALSE)</f>
        <v>0</v>
      </c>
      <c r="O49" s="2">
        <f>VLOOKUP(ABS(L49-O48),Note!$E$1:$F$25,2,FALSE)</f>
        <v>0</v>
      </c>
      <c r="P49" s="2">
        <f>VLOOKUP(ABS(L49-P48),Note!$E$1:$F$25,2,FALSE)</f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>
      <c r="A50" t="str">
        <f>VLOOKUP(まとめ7!$A$1&amp;"aug7",Chords!$A$2:$D$188,2,FALSE)</f>
        <v>A</v>
      </c>
      <c r="B50">
        <f>VLOOKUP(A50,Note!$A$1:$B$26,2,FALSE)</f>
        <v>9</v>
      </c>
      <c r="C50" s="2">
        <f>VLOOKUP(ABS(B50-C48),Note!$E$1:$F$25,2,FALSE)</f>
        <v>0</v>
      </c>
      <c r="D50" s="2">
        <f>VLOOKUP(ABS(B50-D48),Note!$E$1:$F$25,2,FALSE)</f>
        <v>0</v>
      </c>
      <c r="E50" s="2">
        <f>VLOOKUP(ABS(B50-E48),Note!$E$1:$F$25,2,FALSE)</f>
        <v>0</v>
      </c>
      <c r="F50" s="2">
        <f>VLOOKUP(ABS(B50-F48),Note!$E$1:$F$25,2,FALSE)</f>
        <v>0</v>
      </c>
      <c r="G50">
        <f t="shared" si="55"/>
        <v>9</v>
      </c>
      <c r="H50" s="2">
        <f>VLOOKUP(ABS(G50-H48),Note!$E$1:$F$25,2,FALSE)</f>
        <v>0</v>
      </c>
      <c r="I50" s="2">
        <f>VLOOKUP(ABS(G50-I48),Note!$E$1:$F$25,2,FALSE)</f>
        <v>0</v>
      </c>
      <c r="J50" s="2">
        <f>VLOOKUP(ABS(G50-J48),Note!$E$1:$F$25,2,FALSE)</f>
        <v>0</v>
      </c>
      <c r="K50" s="2">
        <f>VLOOKUP(ABS(G50-K48),Note!$E$1:$F$25,2,FALSE)</f>
        <v>1</v>
      </c>
      <c r="L50">
        <f t="shared" si="56"/>
        <v>9</v>
      </c>
      <c r="M50" s="2">
        <f>VLOOKUP(ABS(L50-M48),Note!$E$1:$F$25,2,FALSE)</f>
        <v>0</v>
      </c>
      <c r="N50" s="2">
        <f>VLOOKUP(ABS(L50-N48),Note!$E$1:$F$25,2,FALSE)</f>
        <v>0</v>
      </c>
      <c r="O50" s="2">
        <f>VLOOKUP(ABS(L50-O48),Note!$E$1:$F$25,2,FALSE)</f>
        <v>1</v>
      </c>
      <c r="P50" s="2">
        <f>VLOOKUP(ABS(L50-P48),Note!$E$1:$F$25,2,FALSE)</f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>
      <c r="A51" t="str">
        <f>VLOOKUP(まとめ7!$A$1&amp;"aug7",Chords!$A$2:$D$188,3,FALSE)</f>
        <v>C#</v>
      </c>
      <c r="B51">
        <f>VLOOKUP(A51,Note!$A$1:$B$26,2,FALSE)</f>
        <v>1</v>
      </c>
      <c r="C51" s="2">
        <f>VLOOKUP(ABS(B51-C48),Note!$E$1:$F$25,2,FALSE)</f>
        <v>1</v>
      </c>
      <c r="D51" s="2">
        <f>VLOOKUP(ABS(B51-D48),Note!$E$1:$F$25,2,FALSE)</f>
        <v>0</v>
      </c>
      <c r="E51" s="2">
        <f>VLOOKUP(ABS(B51-E48),Note!$E$1:$F$25,2,FALSE)</f>
        <v>0</v>
      </c>
      <c r="F51" s="2">
        <f>VLOOKUP(ABS(B51-F48),Note!$E$1:$F$25,2,FALSE)</f>
        <v>0</v>
      </c>
      <c r="G51">
        <f t="shared" si="55"/>
        <v>1</v>
      </c>
      <c r="H51" s="2">
        <f>VLOOKUP(ABS(G51-H48),Note!$E$1:$F$25,2,FALSE)</f>
        <v>0</v>
      </c>
      <c r="I51" s="2">
        <f>VLOOKUP(ABS(G51-I48),Note!$E$1:$F$25,2,FALSE)</f>
        <v>0</v>
      </c>
      <c r="J51" s="2">
        <f>VLOOKUP(ABS(G51-J48),Note!$E$1:$F$25,2,FALSE)</f>
        <v>0</v>
      </c>
      <c r="K51" s="2">
        <f>VLOOKUP(ABS(G51-K48),Note!$E$1:$F$25,2,FALSE)</f>
        <v>0</v>
      </c>
      <c r="L51">
        <f t="shared" si="56"/>
        <v>1</v>
      </c>
      <c r="M51" s="2">
        <f>VLOOKUP(ABS(L51-M48),Note!$E$1:$F$25,2,FALSE)</f>
        <v>1</v>
      </c>
      <c r="N51" s="2">
        <f>VLOOKUP(ABS(L51-N48),Note!$E$1:$F$25,2,FALSE)</f>
        <v>0</v>
      </c>
      <c r="O51" s="2">
        <f>VLOOKUP(ABS(L51-O48),Note!$E$1:$F$25,2,FALSE)</f>
        <v>0</v>
      </c>
      <c r="P51" s="2">
        <f>VLOOKUP(ABS(L51-P48),Note!$E$1:$F$25,2,FALSE)</f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>
      <c r="A52" t="str">
        <f>VLOOKUP(まとめ7!$A$1&amp;"aug7",Chords!$A$2:$D$188,4,FALSE)</f>
        <v>E♭</v>
      </c>
      <c r="B52">
        <f>VLOOKUP(A52,Note!$A$1:$B$26,2,FALSE)</f>
        <v>3</v>
      </c>
      <c r="C52" s="2">
        <f>VLOOKUP(ABS(B52-C48),Note!$E$1:$F$25,2,FALSE)</f>
        <v>0</v>
      </c>
      <c r="D52" s="2">
        <f>VLOOKUP(ABS(B52-D48),Note!$E$1:$F$25,2,FALSE)</f>
        <v>0</v>
      </c>
      <c r="E52" s="2">
        <f>VLOOKUP(ABS(B52-E48),Note!$E$1:$F$25,2,FALSE)</f>
        <v>0</v>
      </c>
      <c r="F52" s="2">
        <f>VLOOKUP(ABS(B52-F48),Note!$E$1:$F$25,2,FALSE)</f>
        <v>0</v>
      </c>
      <c r="G52">
        <f t="shared" si="55"/>
        <v>3</v>
      </c>
      <c r="H52" s="2">
        <f>VLOOKUP(ABS(G52-H48),Note!$E$1:$F$25,2,FALSE)</f>
        <v>0</v>
      </c>
      <c r="I52" s="2">
        <f>VLOOKUP(ABS(G52-I48),Note!$E$1:$F$25,2,FALSE)</f>
        <v>1</v>
      </c>
      <c r="J52" s="2">
        <f>VLOOKUP(ABS(G52-J48),Note!$E$1:$F$25,2,FALSE)</f>
        <v>0</v>
      </c>
      <c r="K52" s="2">
        <f>VLOOKUP(ABS(G52-K48),Note!$E$1:$F$25,2,FALSE)</f>
        <v>0</v>
      </c>
      <c r="L52">
        <f t="shared" si="56"/>
        <v>3</v>
      </c>
      <c r="M52" s="2">
        <f>VLOOKUP(ABS(L52-M48),Note!$E$1:$F$25,2,FALSE)</f>
        <v>1</v>
      </c>
      <c r="N52" s="2">
        <f>VLOOKUP(ABS(L52-N48),Note!$E$1:$F$25,2,FALSE)</f>
        <v>0</v>
      </c>
      <c r="O52" s="2">
        <f>VLOOKUP(ABS(L52-O48),Note!$E$1:$F$25,2,FALSE)</f>
        <v>0</v>
      </c>
      <c r="P52" s="2">
        <f>VLOOKUP(ABS(L52-P48),Note!$E$1:$F$25,2,FALSE)</f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>
      <c r="A53" t="str">
        <f>VLOOKUP(まとめ7!$A$1&amp;"_♭9",Tension!$A$2:$C$133,2,FALSE)</f>
        <v>G♭</v>
      </c>
      <c r="B53">
        <f>VLOOKUP(A53,Note!$A$1:$B$26,2,FALSE)</f>
        <v>6</v>
      </c>
      <c r="C53" s="2">
        <f>VLOOKUP(ABS(B53-C48),Note!$E$1:$F$25,2,FALSE)</f>
        <v>0</v>
      </c>
      <c r="D53" s="2">
        <f>VLOOKUP(ABS(B53-D48),Note!$E$1:$F$25,2,FALSE)</f>
        <v>0</v>
      </c>
      <c r="E53" s="2">
        <f>VLOOKUP(ABS(B53-E48),Note!$E$1:$F$25,2,FALSE)</f>
        <v>0</v>
      </c>
      <c r="F53" s="2">
        <f>VLOOKUP(ABS(B53-F48),Note!$E$1:$F$25,2,FALSE)</f>
        <v>0</v>
      </c>
      <c r="G53">
        <f t="shared" si="55"/>
        <v>6</v>
      </c>
      <c r="H53" s="2">
        <f>VLOOKUP(ABS(G53-H48),Note!$E$1:$F$25,2,FALSE)</f>
        <v>0</v>
      </c>
      <c r="I53" s="2">
        <f>VLOOKUP(ABS(G53-I48),Note!$E$1:$F$25,2,FALSE)</f>
        <v>0</v>
      </c>
      <c r="J53" s="2">
        <f>VLOOKUP(ABS(G53-J48),Note!$E$1:$F$25,2,FALSE)</f>
        <v>1</v>
      </c>
      <c r="K53" s="2">
        <f>VLOOKUP(ABS(G53-K48),Note!$E$1:$F$25,2,FALSE)</f>
        <v>0</v>
      </c>
      <c r="L53">
        <f t="shared" si="56"/>
        <v>6</v>
      </c>
      <c r="M53" s="2">
        <f>VLOOKUP(ABS(L53-M48),Note!$E$1:$F$25,2,FALSE)</f>
        <v>0</v>
      </c>
      <c r="N53" s="2">
        <f>VLOOKUP(ABS(L53-N48),Note!$E$1:$F$25,2,FALSE)</f>
        <v>1</v>
      </c>
      <c r="O53" s="2">
        <f>VLOOKUP(ABS(L53-O48),Note!$E$1:$F$25,2,FALSE)</f>
        <v>0</v>
      </c>
      <c r="P53" s="2">
        <f>VLOOKUP(ABS(L53-P48),Note!$E$1:$F$25,2,FALSE)</f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4:62">
      <c r="D54">
        <f>SUM(C49:C53,D49:D53,E49:E53,F49:F53)</f>
        <v>2</v>
      </c>
      <c r="I54">
        <f>SUM(H49:H53,I49:I53,J49:J53,K49:K53)</f>
        <v>4</v>
      </c>
      <c r="N54">
        <f>SUM(M49:M53,N49:N53,O49:O53,P49:P53)</f>
        <v>4</v>
      </c>
      <c r="R54" s="3"/>
      <c r="S54" s="3" t="s">
        <v>363</v>
      </c>
      <c r="T54" s="3"/>
      <c r="U54" s="3"/>
      <c r="V54" s="3"/>
      <c r="W54" s="3"/>
      <c r="X54" s="3" t="s">
        <v>363</v>
      </c>
      <c r="Y54" s="3"/>
      <c r="Z54" s="3"/>
      <c r="AA54" s="3"/>
      <c r="AB54" s="3"/>
      <c r="AC54" s="3" t="s">
        <v>363</v>
      </c>
      <c r="AD54" s="3"/>
      <c r="AE54" s="3"/>
      <c r="AF54" s="3"/>
      <c r="AG54" s="3"/>
      <c r="AH54" s="3" t="s">
        <v>363</v>
      </c>
      <c r="AI54" s="3"/>
      <c r="AJ54" s="3"/>
      <c r="AK54" s="3"/>
      <c r="AL54" s="3"/>
      <c r="AM54" s="3" t="s">
        <v>363</v>
      </c>
      <c r="AN54" s="3"/>
      <c r="AO54" s="3"/>
      <c r="AP54" s="3"/>
      <c r="AQ54" s="3"/>
      <c r="AR54" s="3" t="s">
        <v>363</v>
      </c>
      <c r="AS54" s="3"/>
      <c r="AT54" s="3"/>
      <c r="AU54" s="3"/>
      <c r="AV54" s="3"/>
      <c r="AW54" s="3" t="s">
        <v>363</v>
      </c>
      <c r="AX54" s="3"/>
      <c r="AY54" s="3"/>
      <c r="AZ54" s="3"/>
      <c r="BA54" s="3"/>
      <c r="BB54" s="3" t="s">
        <v>363</v>
      </c>
      <c r="BD54" s="3"/>
      <c r="BE54" s="3"/>
      <c r="BF54" s="3"/>
      <c r="BG54" s="3" t="s">
        <v>363</v>
      </c>
      <c r="BH54" s="3"/>
      <c r="BI54" s="3"/>
      <c r="BJ54" s="3"/>
    </row>
    <row r="55" spans="1:61">
      <c r="A55" s="1" t="str">
        <f>D63&amp;I63&amp;N63&amp;S63&amp;X63&amp;AC63&amp;AH63&amp;AM63&amp;AR63&amp;AW63&amp;BB63&amp;BG63</f>
        <v>515161625251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3:61">
      <c r="C56" t="s">
        <v>2</v>
      </c>
      <c r="D56" t="s">
        <v>6</v>
      </c>
      <c r="E56" t="s">
        <v>40</v>
      </c>
      <c r="F56" t="s">
        <v>17</v>
      </c>
      <c r="H56" t="s">
        <v>30</v>
      </c>
      <c r="I56" t="s">
        <v>39</v>
      </c>
      <c r="J56" t="s">
        <v>16</v>
      </c>
      <c r="K56" t="s">
        <v>18</v>
      </c>
      <c r="M56" t="s">
        <v>4</v>
      </c>
      <c r="N56" t="s">
        <v>36</v>
      </c>
      <c r="O56" t="s">
        <v>43</v>
      </c>
      <c r="P56" t="s">
        <v>2</v>
      </c>
      <c r="R56" t="s">
        <v>34</v>
      </c>
      <c r="S56" t="s">
        <v>38</v>
      </c>
      <c r="T56" t="s">
        <v>18</v>
      </c>
      <c r="U56" t="s">
        <v>31</v>
      </c>
      <c r="W56" t="s">
        <v>6</v>
      </c>
      <c r="X56" t="s">
        <v>40</v>
      </c>
      <c r="Y56" t="s">
        <v>2</v>
      </c>
      <c r="Z56" t="s">
        <v>4</v>
      </c>
      <c r="AB56" t="s">
        <v>0</v>
      </c>
      <c r="AC56" t="s">
        <v>16</v>
      </c>
      <c r="AD56" t="s">
        <v>30</v>
      </c>
      <c r="AE56" t="s">
        <v>34</v>
      </c>
      <c r="AG56" t="s">
        <v>36</v>
      </c>
      <c r="AH56" t="s">
        <v>43</v>
      </c>
      <c r="AI56" t="s">
        <v>4</v>
      </c>
      <c r="AJ56" t="s">
        <v>6</v>
      </c>
      <c r="AL56" t="s">
        <v>14</v>
      </c>
      <c r="AM56" t="s">
        <v>18</v>
      </c>
      <c r="AN56" t="s">
        <v>33</v>
      </c>
      <c r="AO56" t="s">
        <v>0</v>
      </c>
      <c r="AQ56" t="s">
        <v>41</v>
      </c>
      <c r="AR56" t="s">
        <v>2</v>
      </c>
      <c r="AS56" t="s">
        <v>6</v>
      </c>
      <c r="AT56" t="s">
        <v>38</v>
      </c>
      <c r="AV56" t="s">
        <v>16</v>
      </c>
      <c r="AW56" t="s">
        <v>30</v>
      </c>
      <c r="AX56" t="s">
        <v>0</v>
      </c>
      <c r="AY56" t="s">
        <v>14</v>
      </c>
      <c r="BA56" t="s">
        <v>17</v>
      </c>
      <c r="BB56" t="s">
        <v>4</v>
      </c>
      <c r="BC56" t="s">
        <v>36</v>
      </c>
      <c r="BD56" t="s">
        <v>41</v>
      </c>
      <c r="BF56" t="s">
        <v>18</v>
      </c>
      <c r="BG56" t="s">
        <v>33</v>
      </c>
      <c r="BH56" t="s">
        <v>14</v>
      </c>
      <c r="BI56" t="s">
        <v>16</v>
      </c>
    </row>
    <row r="57" spans="3:61">
      <c r="C57">
        <f>VLOOKUP(C56,Note!$A$1:$B$26,2,FALSE)</f>
        <v>0</v>
      </c>
      <c r="D57">
        <f>VLOOKUP(D56,Note!$A$1:$B$26,2,FALSE)</f>
        <v>4</v>
      </c>
      <c r="E57">
        <f>VLOOKUP(E56,Note!$A$1:$B$26,2,FALSE)</f>
        <v>8</v>
      </c>
      <c r="F57">
        <f>VLOOKUP(F56,Note!$A$1:$B$26,2,FALSE)</f>
        <v>10</v>
      </c>
      <c r="H57">
        <f>VLOOKUP(H56,Note!$A$1:$B$26,2,FALSE)</f>
        <v>1</v>
      </c>
      <c r="I57">
        <f>VLOOKUP(I56,Note!$A$1:$B$26,2,FALSE)</f>
        <v>5</v>
      </c>
      <c r="J57">
        <f>VLOOKUP(J56,Note!$A$1:$B$26,2,FALSE)</f>
        <v>9</v>
      </c>
      <c r="K57">
        <f>VLOOKUP(K56,Note!$A$1:$B$26,2,FALSE)</f>
        <v>11</v>
      </c>
      <c r="M57">
        <f>VLOOKUP(M56,Note!$A$1:$B$26,2,FALSE)</f>
        <v>2</v>
      </c>
      <c r="N57">
        <f>VLOOKUP(N56,Note!$A$1:$B$26,2,FALSE)</f>
        <v>6</v>
      </c>
      <c r="O57">
        <f>VLOOKUP(O56,Note!$A$1:$B$26,2,FALSE)</f>
        <v>10</v>
      </c>
      <c r="P57">
        <f>VLOOKUP(P56,Note!$A$1:$B$26,2,FALSE)</f>
        <v>0</v>
      </c>
      <c r="R57">
        <f>VLOOKUP(R56,Note!$A$1:$B$26,2,FALSE)</f>
        <v>3</v>
      </c>
      <c r="S57">
        <f>VLOOKUP(S56,Note!$A$1:$B$26,2,FALSE)</f>
        <v>6</v>
      </c>
      <c r="T57">
        <f>VLOOKUP(T56,Note!$A$1:$B$26,2,FALSE)</f>
        <v>11</v>
      </c>
      <c r="U57">
        <f>VLOOKUP(U56,Note!$A$1:$B$26,2,FALSE)</f>
        <v>1</v>
      </c>
      <c r="W57">
        <f>VLOOKUP(W56,Note!$A$1:$B$26,2,FALSE)</f>
        <v>4</v>
      </c>
      <c r="X57">
        <f>VLOOKUP(X56,Note!$A$1:$B$26,2,FALSE)</f>
        <v>8</v>
      </c>
      <c r="Y57">
        <f>VLOOKUP(Y56,Note!$A$1:$B$26,2,FALSE)</f>
        <v>0</v>
      </c>
      <c r="Z57">
        <f>VLOOKUP(Z56,Note!$A$1:$B$26,2,FALSE)</f>
        <v>2</v>
      </c>
      <c r="AB57">
        <f>VLOOKUP(AB56,Note!$A$1:$B$26,2,FALSE)</f>
        <v>5</v>
      </c>
      <c r="AC57">
        <f>VLOOKUP(AC56,Note!$A$1:$B$26,2,FALSE)</f>
        <v>9</v>
      </c>
      <c r="AD57">
        <f>VLOOKUP(AD56,Note!$A$1:$B$26,2,FALSE)</f>
        <v>1</v>
      </c>
      <c r="AE57">
        <f>VLOOKUP(AE56,Note!$A$1:$B$26,2,FALSE)</f>
        <v>3</v>
      </c>
      <c r="AG57">
        <f>VLOOKUP(AG56,Note!$A$1:$B$26,2,FALSE)</f>
        <v>6</v>
      </c>
      <c r="AH57">
        <f>VLOOKUP(AH56,Note!$A$1:$B$26,2,FALSE)</f>
        <v>10</v>
      </c>
      <c r="AI57">
        <f>VLOOKUP(AI56,Note!$A$1:$B$26,2,FALSE)</f>
        <v>2</v>
      </c>
      <c r="AJ57">
        <f>VLOOKUP(AJ56,Note!$A$1:$B$26,2,FALSE)</f>
        <v>4</v>
      </c>
      <c r="AL57">
        <f>VLOOKUP(AL56,Note!$A$1:$B$26,2,FALSE)</f>
        <v>7</v>
      </c>
      <c r="AM57">
        <f>VLOOKUP(AM56,Note!$A$1:$B$26,2,FALSE)</f>
        <v>11</v>
      </c>
      <c r="AN57">
        <f>VLOOKUP(AN56,Note!$A$1:$B$26,2,FALSE)</f>
        <v>3</v>
      </c>
      <c r="AO57">
        <f>VLOOKUP(AO56,Note!$A$1:$B$26,2,FALSE)</f>
        <v>5</v>
      </c>
      <c r="AQ57">
        <f>VLOOKUP(AQ56,Note!$A$1:$B$26,2,FALSE)</f>
        <v>8</v>
      </c>
      <c r="AR57">
        <f>VLOOKUP(AR56,Note!$A$1:$B$26,2,FALSE)</f>
        <v>0</v>
      </c>
      <c r="AS57">
        <f>VLOOKUP(AS56,Note!$A$1:$B$26,2,FALSE)</f>
        <v>4</v>
      </c>
      <c r="AT57">
        <f>VLOOKUP(AT56,Note!$A$1:$B$26,2,FALSE)</f>
        <v>6</v>
      </c>
      <c r="AV57">
        <f>VLOOKUP(AV56,Note!$A$1:$B$26,2,FALSE)</f>
        <v>9</v>
      </c>
      <c r="AW57">
        <f>VLOOKUP(AW56,Note!$A$1:$B$26,2,FALSE)</f>
        <v>1</v>
      </c>
      <c r="AX57">
        <f>VLOOKUP(AX56,Note!$A$1:$B$26,2,FALSE)</f>
        <v>5</v>
      </c>
      <c r="AY57">
        <f>VLOOKUP(AY56,Note!$A$1:$B$26,2,FALSE)</f>
        <v>7</v>
      </c>
      <c r="BA57">
        <f>VLOOKUP(BA56,Note!$A$1:$B$26,2,FALSE)</f>
        <v>10</v>
      </c>
      <c r="BB57">
        <f>VLOOKUP(BB56,Note!$A$1:$B$26,2,FALSE)</f>
        <v>2</v>
      </c>
      <c r="BC57">
        <f>VLOOKUP(BC56,Note!$A$1:$B$26,2,FALSE)</f>
        <v>6</v>
      </c>
      <c r="BD57">
        <f>VLOOKUP(BD56,Note!$A$1:$B$26,2,FALSE)</f>
        <v>8</v>
      </c>
      <c r="BF57">
        <f>VLOOKUP(BF56,Note!$A$1:$B$26,2,FALSE)</f>
        <v>11</v>
      </c>
      <c r="BG57">
        <f>VLOOKUP(BG56,Note!$A$1:$B$26,2,FALSE)</f>
        <v>3</v>
      </c>
      <c r="BH57">
        <f>VLOOKUP(BH56,Note!$A$1:$B$26,2,FALSE)</f>
        <v>7</v>
      </c>
      <c r="BI57">
        <f>VLOOKUP(BI56,Note!$A$1:$B$26,2,FALSE)</f>
        <v>9</v>
      </c>
    </row>
    <row r="58" spans="1:61">
      <c r="A58" t="str">
        <f>まとめ7!$A$1</f>
        <v>F</v>
      </c>
      <c r="B58">
        <f>VLOOKUP(A58,Note!$A$1:$B$26,2,FALSE)</f>
        <v>5</v>
      </c>
      <c r="C58" s="2">
        <f>VLOOKUP(ABS(B58-C57),Note!$E$1:$F$25,2,FALSE)</f>
        <v>0</v>
      </c>
      <c r="D58" s="2">
        <f>VLOOKUP(ABS(B58-D57),Note!$E$1:$F$25,2,FALSE)</f>
        <v>1</v>
      </c>
      <c r="E58" s="2">
        <f>VLOOKUP(ABS(B58-E57),Note!$E$1:$F$25,2,FALSE)</f>
        <v>0</v>
      </c>
      <c r="F58" s="2">
        <f>VLOOKUP(ABS(B58-F57),Note!$E$1:$F$25,2,FALSE)</f>
        <v>0</v>
      </c>
      <c r="G58">
        <f t="shared" ref="G58:G62" si="57">B58</f>
        <v>5</v>
      </c>
      <c r="H58" s="2">
        <f>VLOOKUP(ABS(G58-H57),Note!$E$1:$F$25,2,FALSE)</f>
        <v>0</v>
      </c>
      <c r="I58" s="2">
        <f>VLOOKUP(ABS(G58-I57),Note!$E$1:$F$25,2,FALSE)</f>
        <v>0</v>
      </c>
      <c r="J58" s="2">
        <f>VLOOKUP(ABS(G58-J57),Note!$E$1:$F$25,2,FALSE)</f>
        <v>0</v>
      </c>
      <c r="K58" s="2">
        <f>VLOOKUP(ABS(G58-K57),Note!$E$1:$F$25,2,FALSE)</f>
        <v>0</v>
      </c>
      <c r="L58">
        <f t="shared" ref="L58:L62" si="58">G58</f>
        <v>5</v>
      </c>
      <c r="M58" s="2">
        <f>VLOOKUP(ABS(L58-M57),Note!$E$1:$F$25,2,FALSE)</f>
        <v>0</v>
      </c>
      <c r="N58" s="2">
        <f>VLOOKUP(ABS(L58-N57),Note!$E$1:$F$25,2,FALSE)</f>
        <v>1</v>
      </c>
      <c r="O58" s="2">
        <f>VLOOKUP(ABS(L58-O57),Note!$E$1:$F$25,2,FALSE)</f>
        <v>0</v>
      </c>
      <c r="P58" s="2">
        <f>VLOOKUP(ABS(L58-P57),Note!$E$1:$F$25,2,FALSE)</f>
        <v>0</v>
      </c>
      <c r="Q58">
        <f t="shared" ref="Q58:Q62" si="59">L58</f>
        <v>5</v>
      </c>
      <c r="R58" s="2">
        <f>VLOOKUP(ABS(Q58-R57),Note!$E$1:$F$25,2,FALSE)</f>
        <v>0</v>
      </c>
      <c r="S58" s="2">
        <f>VLOOKUP(ABS(Q58-S57),Note!$E$1:$F$25,2,FALSE)</f>
        <v>1</v>
      </c>
      <c r="T58" s="2">
        <f>VLOOKUP(ABS(Q58-T57),Note!$E$1:$F$25,2,FALSE)</f>
        <v>0</v>
      </c>
      <c r="U58" s="2">
        <f>VLOOKUP(ABS(Q58-U57),Note!$E$1:$F$25,2,FALSE)</f>
        <v>0</v>
      </c>
      <c r="V58">
        <f t="shared" ref="V58:V62" si="60">Q58</f>
        <v>5</v>
      </c>
      <c r="W58" s="2">
        <f>VLOOKUP(ABS(V58-W57),Note!$E$1:$F$25,2,FALSE)</f>
        <v>1</v>
      </c>
      <c r="X58" s="2">
        <f>VLOOKUP(ABS(V58-X57),Note!$E$1:$F$25,2,FALSE)</f>
        <v>0</v>
      </c>
      <c r="Y58" s="2">
        <f>VLOOKUP(ABS(V58-Y57),Note!$E$1:$F$25,2,FALSE)</f>
        <v>0</v>
      </c>
      <c r="Z58" s="2">
        <f>VLOOKUP(ABS(V58-Z57),Note!$E$1:$F$25,2,FALSE)</f>
        <v>0</v>
      </c>
      <c r="AA58">
        <f t="shared" ref="AA58:AA62" si="61">V58</f>
        <v>5</v>
      </c>
      <c r="AB58" s="2">
        <f>VLOOKUP(ABS(AA58-AB57),Note!$E$1:$F$25,2,FALSE)</f>
        <v>0</v>
      </c>
      <c r="AC58" s="2">
        <f>VLOOKUP(ABS(AA58-AC57),Note!$E$1:$F$25,2,FALSE)</f>
        <v>0</v>
      </c>
      <c r="AD58" s="2">
        <f>VLOOKUP(ABS(AA58-AD57),Note!$E$1:$F$25,2,FALSE)</f>
        <v>0</v>
      </c>
      <c r="AE58" s="2">
        <f>VLOOKUP(ABS(AA58-AE57),Note!$E$1:$F$25,2,FALSE)</f>
        <v>0</v>
      </c>
      <c r="AF58">
        <f t="shared" ref="AF58:AF62" si="62">AA58</f>
        <v>5</v>
      </c>
      <c r="AG58" s="2">
        <f>VLOOKUP(ABS(AF58-AG57),Note!$E$1:$F$25,2,FALSE)</f>
        <v>1</v>
      </c>
      <c r="AH58" s="2">
        <f>VLOOKUP(ABS(AF58-AH57),Note!$E$1:$F$25,2,FALSE)</f>
        <v>0</v>
      </c>
      <c r="AI58" s="2">
        <f>VLOOKUP(ABS(AF58-AI57),Note!$E$1:$F$25,2,FALSE)</f>
        <v>0</v>
      </c>
      <c r="AJ58" s="2">
        <f>VLOOKUP(ABS(AF58-AJ57),Note!$E$1:$F$25,2,FALSE)</f>
        <v>1</v>
      </c>
      <c r="AK58">
        <f t="shared" ref="AK58:AK62" si="63">AF58</f>
        <v>5</v>
      </c>
      <c r="AL58" s="2">
        <f>VLOOKUP(ABS(AK58-AL57),Note!$E$1:$F$25,2,FALSE)</f>
        <v>0</v>
      </c>
      <c r="AM58" s="2">
        <f>VLOOKUP(ABS(AK58-AM57),Note!$E$1:$F$25,2,FALSE)</f>
        <v>0</v>
      </c>
      <c r="AN58" s="2">
        <f>VLOOKUP(ABS(AK58-AN57),Note!$E$1:$F$25,2,FALSE)</f>
        <v>0</v>
      </c>
      <c r="AO58" s="2">
        <f>VLOOKUP(ABS(AK58-AO57),Note!$E$1:$F$25,2,FALSE)</f>
        <v>0</v>
      </c>
      <c r="AP58">
        <f t="shared" ref="AP58:AP62" si="64">AK58</f>
        <v>5</v>
      </c>
      <c r="AQ58" s="2">
        <f>VLOOKUP(ABS(AP58-AQ57),Note!$E$1:$F$25,2,FALSE)</f>
        <v>0</v>
      </c>
      <c r="AR58" s="2">
        <f>VLOOKUP(ABS(AP58-AR57),Note!$E$1:$F$25,2,FALSE)</f>
        <v>0</v>
      </c>
      <c r="AS58" s="2">
        <f>VLOOKUP(ABS(AP58-AS57),Note!$E$1:$F$25,2,FALSE)</f>
        <v>1</v>
      </c>
      <c r="AT58" s="2">
        <f>VLOOKUP(ABS(AP58-AT57),Note!$E$1:$F$25,2,FALSE)</f>
        <v>1</v>
      </c>
      <c r="AU58">
        <f t="shared" ref="AU58:AU62" si="65">AP58</f>
        <v>5</v>
      </c>
      <c r="AV58" s="2">
        <f>VLOOKUP(ABS(AU58-AV57),Note!$E$1:$F$25,2,FALSE)</f>
        <v>0</v>
      </c>
      <c r="AW58" s="2">
        <f>VLOOKUP(ABS(AU58-AW57),Note!$E$1:$F$25,2,FALSE)</f>
        <v>0</v>
      </c>
      <c r="AX58" s="2">
        <f>VLOOKUP(ABS(AU58-AX57),Note!$E$1:$F$25,2,FALSE)</f>
        <v>0</v>
      </c>
      <c r="AY58" s="2">
        <f>VLOOKUP(ABS(AU58-AY57),Note!$E$1:$F$25,2,FALSE)</f>
        <v>0</v>
      </c>
      <c r="AZ58">
        <f t="shared" ref="AZ58:AZ62" si="66">AU58</f>
        <v>5</v>
      </c>
      <c r="BA58" s="2">
        <f>VLOOKUP(ABS(AZ58-BA57),Note!$E$1:$F$25,2,FALSE)</f>
        <v>0</v>
      </c>
      <c r="BB58" s="2">
        <f>VLOOKUP(ABS(AZ58-BB57),Note!$E$1:$F$25,2,FALSE)</f>
        <v>0</v>
      </c>
      <c r="BC58" s="2">
        <f>VLOOKUP(ABS(AZ58-BC57),Note!$E$1:$F$25,2,FALSE)</f>
        <v>1</v>
      </c>
      <c r="BD58" s="2">
        <f>VLOOKUP(ABS(AZ58-BD57),Note!$E$1:$F$25,2,FALSE)</f>
        <v>0</v>
      </c>
      <c r="BE58">
        <f t="shared" ref="BE58:BE62" si="67">AZ58</f>
        <v>5</v>
      </c>
      <c r="BF58" s="2">
        <f>VLOOKUP(ABS(BE58-BF57),Note!$E$1:$F$25,2,FALSE)</f>
        <v>0</v>
      </c>
      <c r="BG58" s="2">
        <f>VLOOKUP(ABS(BE58-BG57),Note!$E$1:$F$25,2,FALSE)</f>
        <v>0</v>
      </c>
      <c r="BH58" s="2">
        <f>VLOOKUP(ABS(BE58-BH57),Note!$E$1:$F$25,2,FALSE)</f>
        <v>0</v>
      </c>
      <c r="BI58" s="2">
        <f>VLOOKUP(ABS(BE58-BI57),Note!$E$1:$F$25,2,FALSE)</f>
        <v>0</v>
      </c>
    </row>
    <row r="59" spans="1:61">
      <c r="A59" t="str">
        <f>VLOOKUP(まとめ7!$A$1&amp;"aug7",Chords!$A$2:$D$188,2,FALSE)</f>
        <v>A</v>
      </c>
      <c r="B59">
        <f>VLOOKUP(A59,Note!$A$1:$B$26,2,FALSE)</f>
        <v>9</v>
      </c>
      <c r="C59" s="2">
        <f>VLOOKUP(ABS(B59-C57),Note!$E$1:$F$25,2,FALSE)</f>
        <v>0</v>
      </c>
      <c r="D59" s="2">
        <f>VLOOKUP(ABS(B59-D57),Note!$E$1:$F$25,2,FALSE)</f>
        <v>0</v>
      </c>
      <c r="E59" s="2">
        <f>VLOOKUP(ABS(B59-E57),Note!$E$1:$F$25,2,FALSE)</f>
        <v>1</v>
      </c>
      <c r="F59" s="2">
        <f>VLOOKUP(ABS(B59-F57),Note!$E$1:$F$25,2,FALSE)</f>
        <v>1</v>
      </c>
      <c r="G59">
        <f t="shared" si="57"/>
        <v>9</v>
      </c>
      <c r="H59" s="2">
        <f>VLOOKUP(ABS(G59-H57),Note!$E$1:$F$25,2,FALSE)</f>
        <v>0</v>
      </c>
      <c r="I59" s="2">
        <f>VLOOKUP(ABS(G59-I57),Note!$E$1:$F$25,2,FALSE)</f>
        <v>0</v>
      </c>
      <c r="J59" s="2">
        <f>VLOOKUP(ABS(G59-J57),Note!$E$1:$F$25,2,FALSE)</f>
        <v>0</v>
      </c>
      <c r="K59" s="2">
        <f>VLOOKUP(ABS(G59-K57),Note!$E$1:$F$25,2,FALSE)</f>
        <v>0</v>
      </c>
      <c r="L59">
        <f t="shared" si="58"/>
        <v>9</v>
      </c>
      <c r="M59" s="2">
        <f>VLOOKUP(ABS(L59-M57),Note!$E$1:$F$25,2,FALSE)</f>
        <v>0</v>
      </c>
      <c r="N59" s="2">
        <f>VLOOKUP(ABS(L59-N57),Note!$E$1:$F$25,2,FALSE)</f>
        <v>0</v>
      </c>
      <c r="O59" s="2">
        <f>VLOOKUP(ABS(L59-O57),Note!$E$1:$F$25,2,FALSE)</f>
        <v>1</v>
      </c>
      <c r="P59" s="2">
        <f>VLOOKUP(ABS(L59-P57),Note!$E$1:$F$25,2,FALSE)</f>
        <v>0</v>
      </c>
      <c r="Q59">
        <f t="shared" si="59"/>
        <v>9</v>
      </c>
      <c r="R59" s="2">
        <f>VLOOKUP(ABS(Q59-R57),Note!$E$1:$F$25,2,FALSE)</f>
        <v>0</v>
      </c>
      <c r="S59" s="2">
        <f>VLOOKUP(ABS(Q59-S57),Note!$E$1:$F$25,2,FALSE)</f>
        <v>0</v>
      </c>
      <c r="T59" s="2">
        <f>VLOOKUP(ABS(Q59-T57),Note!$E$1:$F$25,2,FALSE)</f>
        <v>0</v>
      </c>
      <c r="U59" s="2">
        <f>VLOOKUP(ABS(Q59-U57),Note!$E$1:$F$25,2,FALSE)</f>
        <v>0</v>
      </c>
      <c r="V59">
        <f t="shared" si="60"/>
        <v>9</v>
      </c>
      <c r="W59" s="2">
        <f>VLOOKUP(ABS(V59-W57),Note!$E$1:$F$25,2,FALSE)</f>
        <v>0</v>
      </c>
      <c r="X59" s="2">
        <f>VLOOKUP(ABS(V59-X57),Note!$E$1:$F$25,2,FALSE)</f>
        <v>1</v>
      </c>
      <c r="Y59" s="2">
        <f>VLOOKUP(ABS(V59-Y57),Note!$E$1:$F$25,2,FALSE)</f>
        <v>0</v>
      </c>
      <c r="Z59" s="2">
        <f>VLOOKUP(ABS(V59-Z57),Note!$E$1:$F$25,2,FALSE)</f>
        <v>0</v>
      </c>
      <c r="AA59">
        <f t="shared" si="61"/>
        <v>9</v>
      </c>
      <c r="AB59" s="2">
        <f>VLOOKUP(ABS(AA59-AB57),Note!$E$1:$F$25,2,FALSE)</f>
        <v>0</v>
      </c>
      <c r="AC59" s="2">
        <f>VLOOKUP(ABS(AA59-AC57),Note!$E$1:$F$25,2,FALSE)</f>
        <v>0</v>
      </c>
      <c r="AD59" s="2">
        <f>VLOOKUP(ABS(AA59-AD57),Note!$E$1:$F$25,2,FALSE)</f>
        <v>0</v>
      </c>
      <c r="AE59" s="2">
        <f>VLOOKUP(ABS(AA59-AE57),Note!$E$1:$F$25,2,FALSE)</f>
        <v>0</v>
      </c>
      <c r="AF59">
        <f t="shared" si="62"/>
        <v>9</v>
      </c>
      <c r="AG59" s="2">
        <f>VLOOKUP(ABS(AF59-AG57),Note!$E$1:$F$25,2,FALSE)</f>
        <v>0</v>
      </c>
      <c r="AH59" s="2">
        <f>VLOOKUP(ABS(AF59-AH57),Note!$E$1:$F$25,2,FALSE)</f>
        <v>1</v>
      </c>
      <c r="AI59" s="2">
        <f>VLOOKUP(ABS(AF59-AI57),Note!$E$1:$F$25,2,FALSE)</f>
        <v>0</v>
      </c>
      <c r="AJ59" s="2">
        <f>VLOOKUP(ABS(AF59-AJ57),Note!$E$1:$F$25,2,FALSE)</f>
        <v>0</v>
      </c>
      <c r="AK59">
        <f t="shared" si="63"/>
        <v>9</v>
      </c>
      <c r="AL59" s="2">
        <f>VLOOKUP(ABS(AK59-AL57),Note!$E$1:$F$25,2,FALSE)</f>
        <v>0</v>
      </c>
      <c r="AM59" s="2">
        <f>VLOOKUP(ABS(AK59-AM57),Note!$E$1:$F$25,2,FALSE)</f>
        <v>0</v>
      </c>
      <c r="AN59" s="2">
        <f>VLOOKUP(ABS(AK59-AN57),Note!$E$1:$F$25,2,FALSE)</f>
        <v>0</v>
      </c>
      <c r="AO59" s="2">
        <f>VLOOKUP(ABS(AK59-AO57),Note!$E$1:$F$25,2,FALSE)</f>
        <v>0</v>
      </c>
      <c r="AP59">
        <f t="shared" si="64"/>
        <v>9</v>
      </c>
      <c r="AQ59" s="2">
        <f>VLOOKUP(ABS(AP59-AQ57),Note!$E$1:$F$25,2,FALSE)</f>
        <v>1</v>
      </c>
      <c r="AR59" s="2">
        <f>VLOOKUP(ABS(AP59-AR57),Note!$E$1:$F$25,2,FALSE)</f>
        <v>0</v>
      </c>
      <c r="AS59" s="2">
        <f>VLOOKUP(ABS(AP59-AS57),Note!$E$1:$F$25,2,FALSE)</f>
        <v>0</v>
      </c>
      <c r="AT59" s="2">
        <f>VLOOKUP(ABS(AP59-AT57),Note!$E$1:$F$25,2,FALSE)</f>
        <v>0</v>
      </c>
      <c r="AU59">
        <f t="shared" si="65"/>
        <v>9</v>
      </c>
      <c r="AV59" s="2">
        <f>VLOOKUP(ABS(AU59-AV57),Note!$E$1:$F$25,2,FALSE)</f>
        <v>0</v>
      </c>
      <c r="AW59" s="2">
        <f>VLOOKUP(ABS(AU59-AW57),Note!$E$1:$F$25,2,FALSE)</f>
        <v>0</v>
      </c>
      <c r="AX59" s="2">
        <f>VLOOKUP(ABS(AU59-AX57),Note!$E$1:$F$25,2,FALSE)</f>
        <v>0</v>
      </c>
      <c r="AY59" s="2">
        <f>VLOOKUP(ABS(AU59-AY57),Note!$E$1:$F$25,2,FALSE)</f>
        <v>0</v>
      </c>
      <c r="AZ59">
        <f t="shared" si="66"/>
        <v>9</v>
      </c>
      <c r="BA59" s="2">
        <f>VLOOKUP(ABS(AZ59-BA57),Note!$E$1:$F$25,2,FALSE)</f>
        <v>1</v>
      </c>
      <c r="BB59" s="2">
        <f>VLOOKUP(ABS(AZ59-BB57),Note!$E$1:$F$25,2,FALSE)</f>
        <v>0</v>
      </c>
      <c r="BC59" s="2">
        <f>VLOOKUP(ABS(AZ59-BC57),Note!$E$1:$F$25,2,FALSE)</f>
        <v>0</v>
      </c>
      <c r="BD59" s="2">
        <f>VLOOKUP(ABS(AZ59-BD57),Note!$E$1:$F$25,2,FALSE)</f>
        <v>1</v>
      </c>
      <c r="BE59">
        <f t="shared" si="67"/>
        <v>9</v>
      </c>
      <c r="BF59" s="2">
        <f>VLOOKUP(ABS(BE59-BF57),Note!$E$1:$F$25,2,FALSE)</f>
        <v>0</v>
      </c>
      <c r="BG59" s="2">
        <f>VLOOKUP(ABS(BE59-BG57),Note!$E$1:$F$25,2,FALSE)</f>
        <v>0</v>
      </c>
      <c r="BH59" s="2">
        <f>VLOOKUP(ABS(BE59-BH57),Note!$E$1:$F$25,2,FALSE)</f>
        <v>0</v>
      </c>
      <c r="BI59" s="2">
        <f>VLOOKUP(ABS(BE59-BI57),Note!$E$1:$F$25,2,FALSE)</f>
        <v>0</v>
      </c>
    </row>
    <row r="60" spans="1:61">
      <c r="A60" t="str">
        <f>VLOOKUP(まとめ7!$A$1&amp;"aug7",Chords!$A$2:$D$188,3,FALSE)</f>
        <v>C#</v>
      </c>
      <c r="B60">
        <f>VLOOKUP(A60,Note!$A$1:$B$26,2,FALSE)</f>
        <v>1</v>
      </c>
      <c r="C60" s="2">
        <f>VLOOKUP(ABS(B60-C57),Note!$E$1:$F$25,2,FALSE)</f>
        <v>1</v>
      </c>
      <c r="D60" s="2">
        <f>VLOOKUP(ABS(B60-D57),Note!$E$1:$F$25,2,FALSE)</f>
        <v>0</v>
      </c>
      <c r="E60" s="2">
        <f>VLOOKUP(ABS(B60-E57),Note!$E$1:$F$25,2,FALSE)</f>
        <v>0</v>
      </c>
      <c r="F60" s="2">
        <f>VLOOKUP(ABS(B60-F57),Note!$E$1:$F$25,2,FALSE)</f>
        <v>0</v>
      </c>
      <c r="G60">
        <f t="shared" si="57"/>
        <v>1</v>
      </c>
      <c r="H60" s="2">
        <f>VLOOKUP(ABS(G60-H57),Note!$E$1:$F$25,2,FALSE)</f>
        <v>0</v>
      </c>
      <c r="I60" s="2">
        <f>VLOOKUP(ABS(G60-I57),Note!$E$1:$F$25,2,FALSE)</f>
        <v>0</v>
      </c>
      <c r="J60" s="2">
        <f>VLOOKUP(ABS(G60-J57),Note!$E$1:$F$25,2,FALSE)</f>
        <v>0</v>
      </c>
      <c r="K60" s="2">
        <f>VLOOKUP(ABS(G60-K57),Note!$E$1:$F$25,2,FALSE)</f>
        <v>0</v>
      </c>
      <c r="L60">
        <f t="shared" si="58"/>
        <v>1</v>
      </c>
      <c r="M60" s="2">
        <f>VLOOKUP(ABS(L60-M57),Note!$E$1:$F$25,2,FALSE)</f>
        <v>1</v>
      </c>
      <c r="N60" s="2">
        <f>VLOOKUP(ABS(L60-N57),Note!$E$1:$F$25,2,FALSE)</f>
        <v>0</v>
      </c>
      <c r="O60" s="2">
        <f>VLOOKUP(ABS(L60-O57),Note!$E$1:$F$25,2,FALSE)</f>
        <v>0</v>
      </c>
      <c r="P60" s="2">
        <f>VLOOKUP(ABS(L60-P57),Note!$E$1:$F$25,2,FALSE)</f>
        <v>1</v>
      </c>
      <c r="Q60">
        <f t="shared" si="59"/>
        <v>1</v>
      </c>
      <c r="R60" s="2">
        <f>VLOOKUP(ABS(Q60-R57),Note!$E$1:$F$25,2,FALSE)</f>
        <v>0</v>
      </c>
      <c r="S60" s="2">
        <f>VLOOKUP(ABS(Q60-S57),Note!$E$1:$F$25,2,FALSE)</f>
        <v>0</v>
      </c>
      <c r="T60" s="2">
        <f>VLOOKUP(ABS(Q60-T57),Note!$E$1:$F$25,2,FALSE)</f>
        <v>0</v>
      </c>
      <c r="U60" s="2">
        <f>VLOOKUP(ABS(Q60-U57),Note!$E$1:$F$25,2,FALSE)</f>
        <v>0</v>
      </c>
      <c r="V60">
        <f t="shared" si="60"/>
        <v>1</v>
      </c>
      <c r="W60" s="2">
        <f>VLOOKUP(ABS(V60-W57),Note!$E$1:$F$25,2,FALSE)</f>
        <v>0</v>
      </c>
      <c r="X60" s="2">
        <f>VLOOKUP(ABS(V60-X57),Note!$E$1:$F$25,2,FALSE)</f>
        <v>0</v>
      </c>
      <c r="Y60" s="2">
        <f>VLOOKUP(ABS(V60-Y57),Note!$E$1:$F$25,2,FALSE)</f>
        <v>1</v>
      </c>
      <c r="Z60" s="2">
        <f>VLOOKUP(ABS(V60-Z57),Note!$E$1:$F$25,2,FALSE)</f>
        <v>1</v>
      </c>
      <c r="AA60">
        <f t="shared" si="61"/>
        <v>1</v>
      </c>
      <c r="AB60" s="2">
        <f>VLOOKUP(ABS(AA60-AB57),Note!$E$1:$F$25,2,FALSE)</f>
        <v>0</v>
      </c>
      <c r="AC60" s="2">
        <f>VLOOKUP(ABS(AA60-AC57),Note!$E$1:$F$25,2,FALSE)</f>
        <v>0</v>
      </c>
      <c r="AD60" s="2">
        <f>VLOOKUP(ABS(AA60-AD57),Note!$E$1:$F$25,2,FALSE)</f>
        <v>0</v>
      </c>
      <c r="AE60" s="2">
        <f>VLOOKUP(ABS(AA60-AE57),Note!$E$1:$F$25,2,FALSE)</f>
        <v>0</v>
      </c>
      <c r="AF60">
        <f t="shared" si="62"/>
        <v>1</v>
      </c>
      <c r="AG60" s="2">
        <f>VLOOKUP(ABS(AF60-AG57),Note!$E$1:$F$25,2,FALSE)</f>
        <v>0</v>
      </c>
      <c r="AH60" s="2">
        <f>VLOOKUP(ABS(AF60-AH57),Note!$E$1:$F$25,2,FALSE)</f>
        <v>0</v>
      </c>
      <c r="AI60" s="2">
        <f>VLOOKUP(ABS(AF60-AI57),Note!$E$1:$F$25,2,FALSE)</f>
        <v>1</v>
      </c>
      <c r="AJ60" s="2">
        <f>VLOOKUP(ABS(AF60-AJ57),Note!$E$1:$F$25,2,FALSE)</f>
        <v>0</v>
      </c>
      <c r="AK60">
        <f t="shared" si="63"/>
        <v>1</v>
      </c>
      <c r="AL60" s="2">
        <f>VLOOKUP(ABS(AK60-AL57),Note!$E$1:$F$25,2,FALSE)</f>
        <v>0</v>
      </c>
      <c r="AM60" s="2">
        <f>VLOOKUP(ABS(AK60-AM57),Note!$E$1:$F$25,2,FALSE)</f>
        <v>0</v>
      </c>
      <c r="AN60" s="2">
        <f>VLOOKUP(ABS(AK60-AN57),Note!$E$1:$F$25,2,FALSE)</f>
        <v>0</v>
      </c>
      <c r="AO60" s="2">
        <f>VLOOKUP(ABS(AK60-AO57),Note!$E$1:$F$25,2,FALSE)</f>
        <v>0</v>
      </c>
      <c r="AP60">
        <f t="shared" si="64"/>
        <v>1</v>
      </c>
      <c r="AQ60" s="2">
        <f>VLOOKUP(ABS(AP60-AQ57),Note!$E$1:$F$25,2,FALSE)</f>
        <v>0</v>
      </c>
      <c r="AR60" s="2">
        <f>VLOOKUP(ABS(AP60-AR57),Note!$E$1:$F$25,2,FALSE)</f>
        <v>1</v>
      </c>
      <c r="AS60" s="2">
        <f>VLOOKUP(ABS(AP60-AS57),Note!$E$1:$F$25,2,FALSE)</f>
        <v>0</v>
      </c>
      <c r="AT60" s="2">
        <f>VLOOKUP(ABS(AP60-AT57),Note!$E$1:$F$25,2,FALSE)</f>
        <v>0</v>
      </c>
      <c r="AU60">
        <f t="shared" si="65"/>
        <v>1</v>
      </c>
      <c r="AV60" s="2">
        <f>VLOOKUP(ABS(AU60-AV57),Note!$E$1:$F$25,2,FALSE)</f>
        <v>0</v>
      </c>
      <c r="AW60" s="2">
        <f>VLOOKUP(ABS(AU60-AW57),Note!$E$1:$F$25,2,FALSE)</f>
        <v>0</v>
      </c>
      <c r="AX60" s="2">
        <f>VLOOKUP(ABS(AU60-AX57),Note!$E$1:$F$25,2,FALSE)</f>
        <v>0</v>
      </c>
      <c r="AY60" s="2">
        <f>VLOOKUP(ABS(AU60-AY57),Note!$E$1:$F$25,2,FALSE)</f>
        <v>0</v>
      </c>
      <c r="AZ60">
        <f t="shared" si="66"/>
        <v>1</v>
      </c>
      <c r="BA60" s="2">
        <f>VLOOKUP(ABS(AZ60-BA57),Note!$E$1:$F$25,2,FALSE)</f>
        <v>0</v>
      </c>
      <c r="BB60" s="2">
        <f>VLOOKUP(ABS(AZ60-BB57),Note!$E$1:$F$25,2,FALSE)</f>
        <v>1</v>
      </c>
      <c r="BC60" s="2">
        <f>VLOOKUP(ABS(AZ60-BC57),Note!$E$1:$F$25,2,FALSE)</f>
        <v>0</v>
      </c>
      <c r="BD60" s="2">
        <f>VLOOKUP(ABS(AZ60-BD57),Note!$E$1:$F$25,2,FALSE)</f>
        <v>0</v>
      </c>
      <c r="BE60">
        <f t="shared" si="67"/>
        <v>1</v>
      </c>
      <c r="BF60" s="2">
        <f>VLOOKUP(ABS(BE60-BF57),Note!$E$1:$F$25,2,FALSE)</f>
        <v>0</v>
      </c>
      <c r="BG60" s="2">
        <f>VLOOKUP(ABS(BE60-BG57),Note!$E$1:$F$25,2,FALSE)</f>
        <v>0</v>
      </c>
      <c r="BH60" s="2">
        <f>VLOOKUP(ABS(BE60-BH57),Note!$E$1:$F$25,2,FALSE)</f>
        <v>0</v>
      </c>
      <c r="BI60" s="2">
        <f>VLOOKUP(ABS(BE60-BI57),Note!$E$1:$F$25,2,FALSE)</f>
        <v>0</v>
      </c>
    </row>
    <row r="61" spans="1:61">
      <c r="A61" t="str">
        <f>VLOOKUP(まとめ7!$A$1&amp;"aug7",Chords!$A$2:$D$188,4,FALSE)</f>
        <v>E♭</v>
      </c>
      <c r="B61">
        <f>VLOOKUP(A61,Note!$A$1:$B$26,2,FALSE)</f>
        <v>3</v>
      </c>
      <c r="C61" s="2">
        <f>VLOOKUP(ABS(B61-C57),Note!$E$1:$F$25,2,FALSE)</f>
        <v>0</v>
      </c>
      <c r="D61" s="2">
        <f>VLOOKUP(ABS(B61-D57),Note!$E$1:$F$25,2,FALSE)</f>
        <v>1</v>
      </c>
      <c r="E61" s="2">
        <f>VLOOKUP(ABS(B61-E57),Note!$E$1:$F$25,2,FALSE)</f>
        <v>0</v>
      </c>
      <c r="F61" s="2">
        <f>VLOOKUP(ABS(B61-F57),Note!$E$1:$F$25,2,FALSE)</f>
        <v>0</v>
      </c>
      <c r="G61">
        <f t="shared" si="57"/>
        <v>3</v>
      </c>
      <c r="H61" s="2">
        <f>VLOOKUP(ABS(G61-H57),Note!$E$1:$F$25,2,FALSE)</f>
        <v>0</v>
      </c>
      <c r="I61" s="2">
        <f>VLOOKUP(ABS(G61-I57),Note!$E$1:$F$25,2,FALSE)</f>
        <v>0</v>
      </c>
      <c r="J61" s="2">
        <f>VLOOKUP(ABS(G61-J57),Note!$E$1:$F$25,2,FALSE)</f>
        <v>0</v>
      </c>
      <c r="K61" s="2">
        <f>VLOOKUP(ABS(G61-K57),Note!$E$1:$F$25,2,FALSE)</f>
        <v>0</v>
      </c>
      <c r="L61">
        <f t="shared" si="58"/>
        <v>3</v>
      </c>
      <c r="M61" s="2">
        <f>VLOOKUP(ABS(L61-M57),Note!$E$1:$F$25,2,FALSE)</f>
        <v>1</v>
      </c>
      <c r="N61" s="2">
        <f>VLOOKUP(ABS(L61-N57),Note!$E$1:$F$25,2,FALSE)</f>
        <v>0</v>
      </c>
      <c r="O61" s="2">
        <f>VLOOKUP(ABS(L61-O57),Note!$E$1:$F$25,2,FALSE)</f>
        <v>0</v>
      </c>
      <c r="P61" s="2">
        <f>VLOOKUP(ABS(L61-P57),Note!$E$1:$F$25,2,FALSE)</f>
        <v>0</v>
      </c>
      <c r="Q61">
        <f t="shared" si="59"/>
        <v>3</v>
      </c>
      <c r="R61" s="2">
        <f>VLOOKUP(ABS(Q61-R57),Note!$E$1:$F$25,2,FALSE)</f>
        <v>0</v>
      </c>
      <c r="S61" s="2">
        <f>VLOOKUP(ABS(Q61-S57),Note!$E$1:$F$25,2,FALSE)</f>
        <v>0</v>
      </c>
      <c r="T61" s="2">
        <f>VLOOKUP(ABS(Q61-T57),Note!$E$1:$F$25,2,FALSE)</f>
        <v>0</v>
      </c>
      <c r="U61" s="2">
        <f>VLOOKUP(ABS(Q61-U57),Note!$E$1:$F$25,2,FALSE)</f>
        <v>0</v>
      </c>
      <c r="V61">
        <f t="shared" si="60"/>
        <v>3</v>
      </c>
      <c r="W61" s="2">
        <f>VLOOKUP(ABS(V61-W57),Note!$E$1:$F$25,2,FALSE)</f>
        <v>1</v>
      </c>
      <c r="X61" s="2">
        <f>VLOOKUP(ABS(V61-X57),Note!$E$1:$F$25,2,FALSE)</f>
        <v>0</v>
      </c>
      <c r="Y61" s="2">
        <f>VLOOKUP(ABS(V61-Y57),Note!$E$1:$F$25,2,FALSE)</f>
        <v>0</v>
      </c>
      <c r="Z61" s="2">
        <f>VLOOKUP(ABS(V61-Z57),Note!$E$1:$F$25,2,FALSE)</f>
        <v>1</v>
      </c>
      <c r="AA61">
        <f t="shared" si="61"/>
        <v>3</v>
      </c>
      <c r="AB61" s="2">
        <f>VLOOKUP(ABS(AA61-AB57),Note!$E$1:$F$25,2,FALSE)</f>
        <v>0</v>
      </c>
      <c r="AC61" s="2">
        <f>VLOOKUP(ABS(AA61-AC57),Note!$E$1:$F$25,2,FALSE)</f>
        <v>0</v>
      </c>
      <c r="AD61" s="2">
        <f>VLOOKUP(ABS(AA61-AD57),Note!$E$1:$F$25,2,FALSE)</f>
        <v>0</v>
      </c>
      <c r="AE61" s="2">
        <f>VLOOKUP(ABS(AA61-AE57),Note!$E$1:$F$25,2,FALSE)</f>
        <v>0</v>
      </c>
      <c r="AF61">
        <f t="shared" si="62"/>
        <v>3</v>
      </c>
      <c r="AG61" s="2">
        <f>VLOOKUP(ABS(AF61-AG57),Note!$E$1:$F$25,2,FALSE)</f>
        <v>0</v>
      </c>
      <c r="AH61" s="2">
        <f>VLOOKUP(ABS(AF61-AH57),Note!$E$1:$F$25,2,FALSE)</f>
        <v>0</v>
      </c>
      <c r="AI61" s="2">
        <f>VLOOKUP(ABS(AF61-AI57),Note!$E$1:$F$25,2,FALSE)</f>
        <v>1</v>
      </c>
      <c r="AJ61" s="2">
        <f>VLOOKUP(ABS(AF61-AJ57),Note!$E$1:$F$25,2,FALSE)</f>
        <v>1</v>
      </c>
      <c r="AK61">
        <f t="shared" si="63"/>
        <v>3</v>
      </c>
      <c r="AL61" s="2">
        <f>VLOOKUP(ABS(AK61-AL57),Note!$E$1:$F$25,2,FALSE)</f>
        <v>0</v>
      </c>
      <c r="AM61" s="2">
        <f>VLOOKUP(ABS(AK61-AM57),Note!$E$1:$F$25,2,FALSE)</f>
        <v>0</v>
      </c>
      <c r="AN61" s="2">
        <f>VLOOKUP(ABS(AK61-AN57),Note!$E$1:$F$25,2,FALSE)</f>
        <v>0</v>
      </c>
      <c r="AO61" s="2">
        <f>VLOOKUP(ABS(AK61-AO57),Note!$E$1:$F$25,2,FALSE)</f>
        <v>0</v>
      </c>
      <c r="AP61">
        <f t="shared" si="64"/>
        <v>3</v>
      </c>
      <c r="AQ61" s="2">
        <f>VLOOKUP(ABS(AP61-AQ57),Note!$E$1:$F$25,2,FALSE)</f>
        <v>0</v>
      </c>
      <c r="AR61" s="2">
        <f>VLOOKUP(ABS(AP61-AR57),Note!$E$1:$F$25,2,FALSE)</f>
        <v>0</v>
      </c>
      <c r="AS61" s="2">
        <f>VLOOKUP(ABS(AP61-AS57),Note!$E$1:$F$25,2,FALSE)</f>
        <v>1</v>
      </c>
      <c r="AT61" s="2">
        <f>VLOOKUP(ABS(AP61-AT57),Note!$E$1:$F$25,2,FALSE)</f>
        <v>0</v>
      </c>
      <c r="AU61">
        <f t="shared" si="65"/>
        <v>3</v>
      </c>
      <c r="AV61" s="2">
        <f>VLOOKUP(ABS(AU61-AV57),Note!$E$1:$F$25,2,FALSE)</f>
        <v>0</v>
      </c>
      <c r="AW61" s="2">
        <f>VLOOKUP(ABS(AU61-AW57),Note!$E$1:$F$25,2,FALSE)</f>
        <v>0</v>
      </c>
      <c r="AX61" s="2">
        <f>VLOOKUP(ABS(AU61-AX57),Note!$E$1:$F$25,2,FALSE)</f>
        <v>0</v>
      </c>
      <c r="AY61" s="2">
        <f>VLOOKUP(ABS(AU61-AY57),Note!$E$1:$F$25,2,FALSE)</f>
        <v>0</v>
      </c>
      <c r="AZ61">
        <f t="shared" si="66"/>
        <v>3</v>
      </c>
      <c r="BA61" s="2">
        <f>VLOOKUP(ABS(AZ61-BA57),Note!$E$1:$F$25,2,FALSE)</f>
        <v>0</v>
      </c>
      <c r="BB61" s="2">
        <f>VLOOKUP(ABS(AZ61-BB57),Note!$E$1:$F$25,2,FALSE)</f>
        <v>1</v>
      </c>
      <c r="BC61" s="2">
        <f>VLOOKUP(ABS(AZ61-BC57),Note!$E$1:$F$25,2,FALSE)</f>
        <v>0</v>
      </c>
      <c r="BD61" s="2">
        <f>VLOOKUP(ABS(AZ61-BD57),Note!$E$1:$F$25,2,FALSE)</f>
        <v>0</v>
      </c>
      <c r="BE61">
        <f t="shared" si="67"/>
        <v>3</v>
      </c>
      <c r="BF61" s="2">
        <f>VLOOKUP(ABS(BE61-BF57),Note!$E$1:$F$25,2,FALSE)</f>
        <v>0</v>
      </c>
      <c r="BG61" s="2">
        <f>VLOOKUP(ABS(BE61-BG57),Note!$E$1:$F$25,2,FALSE)</f>
        <v>0</v>
      </c>
      <c r="BH61" s="2">
        <f>VLOOKUP(ABS(BE61-BH57),Note!$E$1:$F$25,2,FALSE)</f>
        <v>0</v>
      </c>
      <c r="BI61" s="2">
        <f>VLOOKUP(ABS(BE61-BI57),Note!$E$1:$F$25,2,FALSE)</f>
        <v>0</v>
      </c>
    </row>
    <row r="62" spans="1:61">
      <c r="A62" t="str">
        <f>VLOOKUP(まとめ7!$A$1&amp;"_♭9",Tension!$A$2:$C$133,2,FALSE)</f>
        <v>G♭</v>
      </c>
      <c r="B62">
        <f>VLOOKUP(A62,Note!$A$1:$B$26,2,FALSE)</f>
        <v>6</v>
      </c>
      <c r="C62" s="2">
        <f>VLOOKUP(ABS(B62-C57),Note!$E$1:$F$25,2,FALSE)</f>
        <v>0</v>
      </c>
      <c r="D62" s="2">
        <f>VLOOKUP(ABS(B62-D57),Note!$E$1:$F$25,2,FALSE)</f>
        <v>0</v>
      </c>
      <c r="E62" s="2">
        <f>VLOOKUP(ABS(B62-E57),Note!$E$1:$F$25,2,FALSE)</f>
        <v>0</v>
      </c>
      <c r="F62" s="2">
        <f>VLOOKUP(ABS(B62-F57),Note!$E$1:$F$25,2,FALSE)</f>
        <v>0</v>
      </c>
      <c r="G62">
        <f t="shared" si="57"/>
        <v>6</v>
      </c>
      <c r="H62" s="2">
        <f>VLOOKUP(ABS(G62-H57),Note!$E$1:$F$25,2,FALSE)</f>
        <v>0</v>
      </c>
      <c r="I62" s="2">
        <f>VLOOKUP(ABS(G62-I57),Note!$E$1:$F$25,2,FALSE)</f>
        <v>1</v>
      </c>
      <c r="J62" s="2">
        <f>VLOOKUP(ABS(G62-J57),Note!$E$1:$F$25,2,FALSE)</f>
        <v>0</v>
      </c>
      <c r="K62" s="2">
        <f>VLOOKUP(ABS(G62-K57),Note!$E$1:$F$25,2,FALSE)</f>
        <v>0</v>
      </c>
      <c r="L62">
        <f t="shared" si="58"/>
        <v>6</v>
      </c>
      <c r="M62" s="2">
        <f>VLOOKUP(ABS(L62-M57),Note!$E$1:$F$25,2,FALSE)</f>
        <v>0</v>
      </c>
      <c r="N62" s="2">
        <f>VLOOKUP(ABS(L62-N57),Note!$E$1:$F$25,2,FALSE)</f>
        <v>0</v>
      </c>
      <c r="O62" s="2">
        <f>VLOOKUP(ABS(L62-O57),Note!$E$1:$F$25,2,FALSE)</f>
        <v>0</v>
      </c>
      <c r="P62" s="2">
        <f>VLOOKUP(ABS(L62-P57),Note!$E$1:$F$25,2,FALSE)</f>
        <v>0</v>
      </c>
      <c r="Q62">
        <f t="shared" si="59"/>
        <v>6</v>
      </c>
      <c r="R62" s="2">
        <f>VLOOKUP(ABS(Q62-R57),Note!$E$1:$F$25,2,FALSE)</f>
        <v>0</v>
      </c>
      <c r="S62" s="2">
        <f>VLOOKUP(ABS(Q62-S57),Note!$E$1:$F$25,2,FALSE)</f>
        <v>0</v>
      </c>
      <c r="T62" s="2">
        <f>VLOOKUP(ABS(Q62-T57),Note!$E$1:$F$25,2,FALSE)</f>
        <v>0</v>
      </c>
      <c r="U62" s="2">
        <f>VLOOKUP(ABS(Q62-U57),Note!$E$1:$F$25,2,FALSE)</f>
        <v>0</v>
      </c>
      <c r="V62">
        <f t="shared" si="60"/>
        <v>6</v>
      </c>
      <c r="W62" s="2">
        <f>VLOOKUP(ABS(V62-W57),Note!$E$1:$F$25,2,FALSE)</f>
        <v>0</v>
      </c>
      <c r="X62" s="2">
        <f>VLOOKUP(ABS(V62-X57),Note!$E$1:$F$25,2,FALSE)</f>
        <v>0</v>
      </c>
      <c r="Y62" s="2">
        <f>VLOOKUP(ABS(V62-Y57),Note!$E$1:$F$25,2,FALSE)</f>
        <v>0</v>
      </c>
      <c r="Z62" s="2">
        <f>VLOOKUP(ABS(V62-Z57),Note!$E$1:$F$25,2,FALSE)</f>
        <v>0</v>
      </c>
      <c r="AA62">
        <f t="shared" si="61"/>
        <v>6</v>
      </c>
      <c r="AB62" s="2">
        <f>VLOOKUP(ABS(AA62-AB57),Note!$E$1:$F$25,2,FALSE)</f>
        <v>1</v>
      </c>
      <c r="AC62" s="2">
        <f>VLOOKUP(ABS(AA62-AC57),Note!$E$1:$F$25,2,FALSE)</f>
        <v>0</v>
      </c>
      <c r="AD62" s="2">
        <f>VLOOKUP(ABS(AA62-AD57),Note!$E$1:$F$25,2,FALSE)</f>
        <v>0</v>
      </c>
      <c r="AE62" s="2">
        <f>VLOOKUP(ABS(AA62-AE57),Note!$E$1:$F$25,2,FALSE)</f>
        <v>0</v>
      </c>
      <c r="AF62">
        <f t="shared" si="62"/>
        <v>6</v>
      </c>
      <c r="AG62" s="2">
        <f>VLOOKUP(ABS(AF62-AG57),Note!$E$1:$F$25,2,FALSE)</f>
        <v>0</v>
      </c>
      <c r="AH62" s="2">
        <f>VLOOKUP(ABS(AF62-AH57),Note!$E$1:$F$25,2,FALSE)</f>
        <v>0</v>
      </c>
      <c r="AI62" s="2">
        <f>VLOOKUP(ABS(AF62-AI57),Note!$E$1:$F$25,2,FALSE)</f>
        <v>0</v>
      </c>
      <c r="AJ62" s="2">
        <f>VLOOKUP(ABS(AF62-AJ57),Note!$E$1:$F$25,2,FALSE)</f>
        <v>0</v>
      </c>
      <c r="AK62">
        <f t="shared" si="63"/>
        <v>6</v>
      </c>
      <c r="AL62" s="2">
        <f>VLOOKUP(ABS(AK62-AL57),Note!$E$1:$F$25,2,FALSE)</f>
        <v>1</v>
      </c>
      <c r="AM62" s="2">
        <f>VLOOKUP(ABS(AK62-AM57),Note!$E$1:$F$25,2,FALSE)</f>
        <v>0</v>
      </c>
      <c r="AN62" s="2">
        <f>VLOOKUP(ABS(AK62-AN57),Note!$E$1:$F$25,2,FALSE)</f>
        <v>0</v>
      </c>
      <c r="AO62" s="2">
        <f>VLOOKUP(ABS(AK62-AO57),Note!$E$1:$F$25,2,FALSE)</f>
        <v>1</v>
      </c>
      <c r="AP62">
        <f t="shared" si="64"/>
        <v>6</v>
      </c>
      <c r="AQ62" s="2">
        <f>VLOOKUP(ABS(AP62-AQ57),Note!$E$1:$F$25,2,FALSE)</f>
        <v>0</v>
      </c>
      <c r="AR62" s="2">
        <f>VLOOKUP(ABS(AP62-AR57),Note!$E$1:$F$25,2,FALSE)</f>
        <v>0</v>
      </c>
      <c r="AS62" s="2">
        <f>VLOOKUP(ABS(AP62-AS57),Note!$E$1:$F$25,2,FALSE)</f>
        <v>0</v>
      </c>
      <c r="AT62" s="2">
        <f>VLOOKUP(ABS(AP62-AT57),Note!$E$1:$F$25,2,FALSE)</f>
        <v>0</v>
      </c>
      <c r="AU62">
        <f t="shared" si="65"/>
        <v>6</v>
      </c>
      <c r="AV62" s="2">
        <f>VLOOKUP(ABS(AU62-AV57),Note!$E$1:$F$25,2,FALSE)</f>
        <v>0</v>
      </c>
      <c r="AW62" s="2">
        <f>VLOOKUP(ABS(AU62-AW57),Note!$E$1:$F$25,2,FALSE)</f>
        <v>0</v>
      </c>
      <c r="AX62" s="2">
        <f>VLOOKUP(ABS(AU62-AX57),Note!$E$1:$F$25,2,FALSE)</f>
        <v>1</v>
      </c>
      <c r="AY62" s="2">
        <f>VLOOKUP(ABS(AU62-AY57),Note!$E$1:$F$25,2,FALSE)</f>
        <v>1</v>
      </c>
      <c r="AZ62">
        <f t="shared" si="66"/>
        <v>6</v>
      </c>
      <c r="BA62" s="2">
        <f>VLOOKUP(ABS(AZ62-BA57),Note!$E$1:$F$25,2,FALSE)</f>
        <v>0</v>
      </c>
      <c r="BB62" s="2">
        <f>VLOOKUP(ABS(AZ62-BB57),Note!$E$1:$F$25,2,FALSE)</f>
        <v>0</v>
      </c>
      <c r="BC62" s="2">
        <f>VLOOKUP(ABS(AZ62-BC57),Note!$E$1:$F$25,2,FALSE)</f>
        <v>0</v>
      </c>
      <c r="BD62" s="2">
        <f>VLOOKUP(ABS(AZ62-BD57),Note!$E$1:$F$25,2,FALSE)</f>
        <v>0</v>
      </c>
      <c r="BE62">
        <f t="shared" si="67"/>
        <v>6</v>
      </c>
      <c r="BF62" s="2">
        <f>VLOOKUP(ABS(BE62-BF57),Note!$E$1:$F$25,2,FALSE)</f>
        <v>0</v>
      </c>
      <c r="BG62" s="2">
        <f>VLOOKUP(ABS(BE62-BG57),Note!$E$1:$F$25,2,FALSE)</f>
        <v>0</v>
      </c>
      <c r="BH62" s="2">
        <f>VLOOKUP(ABS(BE62-BH57),Note!$E$1:$F$25,2,FALSE)</f>
        <v>1</v>
      </c>
      <c r="BI62" s="2">
        <f>VLOOKUP(ABS(BE62-BI57),Note!$E$1:$F$25,2,FALSE)</f>
        <v>0</v>
      </c>
    </row>
    <row r="63" spans="4:59">
      <c r="D63">
        <f>SUM(C58:C62,D58:D62,E58:E62,F58:F62)</f>
        <v>5</v>
      </c>
      <c r="I63">
        <f>SUM(H58:H62,I58:I62,J58:J62,K58:K62)</f>
        <v>1</v>
      </c>
      <c r="N63">
        <f>SUM(M58:M62,N58:N62,O58:O62,P58:P62)</f>
        <v>5</v>
      </c>
      <c r="S63">
        <f>SUM(R58:R62,S58:S62,T58:T62,U58:U62)</f>
        <v>1</v>
      </c>
      <c r="X63">
        <f>SUM(W58:W62,X58:X62,Y58:Y62,Z58:Z62)</f>
        <v>6</v>
      </c>
      <c r="AC63">
        <f>SUM(AB58:AB62,AC58:AC62,AD58:AD62,AE58:AE62)</f>
        <v>1</v>
      </c>
      <c r="AH63">
        <f>SUM(AG58:AG62,AH58:AH62,AI58:AI62,AJ58:AJ62)</f>
        <v>6</v>
      </c>
      <c r="AM63">
        <f>SUM(AL58:AL62,AM58:AM62,AN58:AN62,AO58:AO62)</f>
        <v>2</v>
      </c>
      <c r="AR63">
        <f>SUM(AQ58:AQ62,AR58:AR62,AS58:AS62,AT58:AT62)</f>
        <v>5</v>
      </c>
      <c r="AW63">
        <f>SUM(AV58:AV62,AW58:AW62,AX58:AX62,AY58:AY62)</f>
        <v>2</v>
      </c>
      <c r="BB63">
        <f>SUM(BA58:BA62,BB58:BB62,BC58:BC62,BD58:BD62)</f>
        <v>5</v>
      </c>
      <c r="BG63">
        <f>SUM(BF58:BF62,BG58:BG62,BH58:BH62,BI58:BI62)</f>
        <v>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8"/>
  <sheetViews>
    <sheetView topLeftCell="A7" workbookViewId="0">
      <selection activeCell="A19" sqref="A19"/>
    </sheetView>
  </sheetViews>
  <sheetFormatPr defaultColWidth="9" defaultRowHeight="19.5" outlineLevelCol="4"/>
  <sheetData>
    <row r="1" spans="1:4">
      <c r="A1" s="6" t="s">
        <v>48</v>
      </c>
      <c r="B1" s="6" t="s">
        <v>49</v>
      </c>
      <c r="C1" s="6" t="s">
        <v>50</v>
      </c>
      <c r="D1" s="6" t="s">
        <v>51</v>
      </c>
    </row>
    <row r="2" spans="1:4">
      <c r="A2" s="8" t="s">
        <v>2</v>
      </c>
      <c r="B2" s="8" t="s">
        <v>6</v>
      </c>
      <c r="C2" s="8" t="s">
        <v>14</v>
      </c>
      <c r="D2" s="8" t="s">
        <v>52</v>
      </c>
    </row>
    <row r="3" spans="1:4">
      <c r="A3" s="6" t="s">
        <v>53</v>
      </c>
      <c r="B3" s="6" t="s">
        <v>34</v>
      </c>
      <c r="C3" s="6" t="s">
        <v>14</v>
      </c>
      <c r="D3" s="6" t="s">
        <v>52</v>
      </c>
    </row>
    <row r="4" spans="1:4">
      <c r="A4" s="6" t="s">
        <v>54</v>
      </c>
      <c r="B4" s="6" t="s">
        <v>34</v>
      </c>
      <c r="C4" s="6" t="s">
        <v>36</v>
      </c>
      <c r="D4" s="6" t="s">
        <v>52</v>
      </c>
    </row>
    <row r="5" spans="1:4">
      <c r="A5" s="6" t="s">
        <v>55</v>
      </c>
      <c r="B5" s="6" t="s">
        <v>6</v>
      </c>
      <c r="C5" s="6" t="s">
        <v>40</v>
      </c>
      <c r="D5" s="6" t="s">
        <v>52</v>
      </c>
    </row>
    <row r="6" spans="1:4">
      <c r="A6" s="6" t="s">
        <v>56</v>
      </c>
      <c r="B6" s="6" t="s">
        <v>6</v>
      </c>
      <c r="C6" s="6" t="s">
        <v>14</v>
      </c>
      <c r="D6" s="9" t="s">
        <v>18</v>
      </c>
    </row>
    <row r="7" spans="1:4">
      <c r="A7" s="6" t="s">
        <v>57</v>
      </c>
      <c r="B7" s="6" t="s">
        <v>6</v>
      </c>
      <c r="C7" s="6" t="s">
        <v>14</v>
      </c>
      <c r="D7" s="9" t="s">
        <v>17</v>
      </c>
    </row>
    <row r="8" spans="1:4">
      <c r="A8" s="6" t="s">
        <v>58</v>
      </c>
      <c r="B8" s="6" t="s">
        <v>6</v>
      </c>
      <c r="C8" s="6" t="s">
        <v>38</v>
      </c>
      <c r="D8" s="9" t="s">
        <v>17</v>
      </c>
    </row>
    <row r="9" spans="1:4">
      <c r="A9" s="6" t="s">
        <v>59</v>
      </c>
      <c r="B9" s="6" t="s">
        <v>34</v>
      </c>
      <c r="C9" s="6" t="s">
        <v>14</v>
      </c>
      <c r="D9" s="9" t="s">
        <v>17</v>
      </c>
    </row>
    <row r="10" spans="1:4">
      <c r="A10" s="6" t="s">
        <v>60</v>
      </c>
      <c r="B10" s="6" t="s">
        <v>34</v>
      </c>
      <c r="C10" s="6" t="s">
        <v>38</v>
      </c>
      <c r="D10" s="9" t="s">
        <v>17</v>
      </c>
    </row>
    <row r="11" spans="1:4">
      <c r="A11" s="6" t="s">
        <v>61</v>
      </c>
      <c r="B11" s="6" t="s">
        <v>34</v>
      </c>
      <c r="C11" s="6" t="s">
        <v>38</v>
      </c>
      <c r="D11" s="9" t="s">
        <v>16</v>
      </c>
    </row>
    <row r="12" spans="1:4">
      <c r="A12" s="6" t="s">
        <v>62</v>
      </c>
      <c r="B12" s="6" t="s">
        <v>6</v>
      </c>
      <c r="C12" s="6" t="s">
        <v>40</v>
      </c>
      <c r="D12" s="9" t="s">
        <v>17</v>
      </c>
    </row>
    <row r="13" spans="1:4">
      <c r="A13" s="8" t="s">
        <v>30</v>
      </c>
      <c r="B13" s="8" t="s">
        <v>39</v>
      </c>
      <c r="C13" s="8" t="s">
        <v>40</v>
      </c>
      <c r="D13" s="8" t="s">
        <v>52</v>
      </c>
    </row>
    <row r="14" spans="1:4">
      <c r="A14" s="6" t="s">
        <v>63</v>
      </c>
      <c r="B14" s="6" t="s">
        <v>6</v>
      </c>
      <c r="C14" s="6" t="s">
        <v>40</v>
      </c>
      <c r="D14" s="6" t="s">
        <v>52</v>
      </c>
    </row>
    <row r="15" spans="1:4">
      <c r="A15" s="6" t="s">
        <v>64</v>
      </c>
      <c r="B15" s="6" t="s">
        <v>6</v>
      </c>
      <c r="C15" s="6" t="s">
        <v>14</v>
      </c>
      <c r="D15" s="6" t="s">
        <v>52</v>
      </c>
    </row>
    <row r="16" spans="1:4">
      <c r="A16" s="6" t="s">
        <v>65</v>
      </c>
      <c r="B16" s="6" t="s">
        <v>39</v>
      </c>
      <c r="C16" s="6" t="s">
        <v>16</v>
      </c>
      <c r="D16" s="6" t="s">
        <v>52</v>
      </c>
    </row>
    <row r="17" spans="1:4">
      <c r="A17" s="6" t="s">
        <v>66</v>
      </c>
      <c r="B17" s="6" t="s">
        <v>39</v>
      </c>
      <c r="C17" s="6" t="s">
        <v>40</v>
      </c>
      <c r="D17" s="9" t="s">
        <v>46</v>
      </c>
    </row>
    <row r="18" spans="1:4">
      <c r="A18" s="6" t="s">
        <v>67</v>
      </c>
      <c r="B18" s="6" t="s">
        <v>39</v>
      </c>
      <c r="C18" s="6" t="s">
        <v>40</v>
      </c>
      <c r="D18" s="9" t="s">
        <v>18</v>
      </c>
    </row>
    <row r="19" spans="1:4">
      <c r="A19" s="6" t="s">
        <v>68</v>
      </c>
      <c r="B19" s="6" t="s">
        <v>39</v>
      </c>
      <c r="C19" s="6" t="s">
        <v>14</v>
      </c>
      <c r="D19" s="9" t="s">
        <v>18</v>
      </c>
    </row>
    <row r="20" spans="1:4">
      <c r="A20" s="6" t="s">
        <v>69</v>
      </c>
      <c r="B20" s="6" t="s">
        <v>6</v>
      </c>
      <c r="C20" s="6" t="s">
        <v>40</v>
      </c>
      <c r="D20" s="9" t="s">
        <v>18</v>
      </c>
    </row>
    <row r="21" spans="1:4">
      <c r="A21" s="6" t="s">
        <v>70</v>
      </c>
      <c r="B21" s="6" t="s">
        <v>6</v>
      </c>
      <c r="C21" s="6" t="s">
        <v>14</v>
      </c>
      <c r="D21" s="9" t="s">
        <v>18</v>
      </c>
    </row>
    <row r="22" spans="1:4">
      <c r="A22" s="6" t="s">
        <v>71</v>
      </c>
      <c r="B22" s="6" t="s">
        <v>6</v>
      </c>
      <c r="C22" s="6" t="s">
        <v>14</v>
      </c>
      <c r="D22" s="9" t="s">
        <v>17</v>
      </c>
    </row>
    <row r="23" spans="1:4">
      <c r="A23" s="6" t="s">
        <v>72</v>
      </c>
      <c r="B23" s="6" t="s">
        <v>39</v>
      </c>
      <c r="C23" s="6" t="s">
        <v>16</v>
      </c>
      <c r="D23" s="9" t="s">
        <v>18</v>
      </c>
    </row>
    <row r="24" spans="1:4">
      <c r="A24" s="8" t="s">
        <v>31</v>
      </c>
      <c r="B24" s="8" t="s">
        <v>0</v>
      </c>
      <c r="C24" s="8" t="s">
        <v>41</v>
      </c>
      <c r="D24" s="8" t="s">
        <v>52</v>
      </c>
    </row>
    <row r="25" spans="1:4">
      <c r="A25" s="9" t="s">
        <v>73</v>
      </c>
      <c r="B25" s="9" t="s">
        <v>37</v>
      </c>
      <c r="C25" s="9" t="s">
        <v>41</v>
      </c>
      <c r="D25" s="9" t="s">
        <v>52</v>
      </c>
    </row>
    <row r="26" spans="1:4">
      <c r="A26" s="9" t="s">
        <v>74</v>
      </c>
      <c r="B26" s="9" t="s">
        <v>37</v>
      </c>
      <c r="C26" s="9" t="s">
        <v>14</v>
      </c>
      <c r="D26" s="9" t="s">
        <v>52</v>
      </c>
    </row>
    <row r="27" spans="1:4">
      <c r="A27" s="9" t="s">
        <v>75</v>
      </c>
      <c r="B27" s="9" t="s">
        <v>0</v>
      </c>
      <c r="C27" s="9" t="s">
        <v>16</v>
      </c>
      <c r="D27" s="9" t="s">
        <v>52</v>
      </c>
    </row>
    <row r="28" spans="1:4">
      <c r="A28" s="9" t="s">
        <v>76</v>
      </c>
      <c r="B28" s="9" t="s">
        <v>0</v>
      </c>
      <c r="C28" s="9" t="s">
        <v>41</v>
      </c>
      <c r="D28" s="9" t="s">
        <v>2</v>
      </c>
    </row>
    <row r="29" spans="1:4">
      <c r="A29" s="9" t="s">
        <v>77</v>
      </c>
      <c r="B29" s="9" t="s">
        <v>0</v>
      </c>
      <c r="C29" s="9" t="s">
        <v>41</v>
      </c>
      <c r="D29" s="9" t="s">
        <v>47</v>
      </c>
    </row>
    <row r="30" spans="1:4">
      <c r="A30" s="9" t="s">
        <v>78</v>
      </c>
      <c r="B30" s="9" t="s">
        <v>0</v>
      </c>
      <c r="C30" s="9" t="s">
        <v>14</v>
      </c>
      <c r="D30" s="9" t="s">
        <v>47</v>
      </c>
    </row>
    <row r="31" spans="1:4">
      <c r="A31" s="9" t="s">
        <v>79</v>
      </c>
      <c r="B31" s="9" t="s">
        <v>37</v>
      </c>
      <c r="C31" s="9" t="s">
        <v>41</v>
      </c>
      <c r="D31" s="9" t="s">
        <v>47</v>
      </c>
    </row>
    <row r="32" spans="1:4">
      <c r="A32" s="9" t="s">
        <v>80</v>
      </c>
      <c r="B32" s="9" t="s">
        <v>37</v>
      </c>
      <c r="C32" s="9" t="s">
        <v>14</v>
      </c>
      <c r="D32" s="9" t="s">
        <v>47</v>
      </c>
    </row>
    <row r="33" spans="1:4">
      <c r="A33" s="9" t="s">
        <v>81</v>
      </c>
      <c r="B33" s="9" t="s">
        <v>6</v>
      </c>
      <c r="C33" s="9" t="s">
        <v>14</v>
      </c>
      <c r="D33" s="9" t="s">
        <v>17</v>
      </c>
    </row>
    <row r="34" spans="1:4">
      <c r="A34" s="9" t="s">
        <v>82</v>
      </c>
      <c r="B34" s="9" t="s">
        <v>0</v>
      </c>
      <c r="C34" s="9" t="s">
        <v>16</v>
      </c>
      <c r="D34" s="9" t="s">
        <v>47</v>
      </c>
    </row>
    <row r="35" spans="1:4">
      <c r="A35" s="8" t="s">
        <v>4</v>
      </c>
      <c r="B35" s="8" t="s">
        <v>36</v>
      </c>
      <c r="C35" s="8" t="s">
        <v>16</v>
      </c>
      <c r="D35" s="8" t="s">
        <v>52</v>
      </c>
    </row>
    <row r="36" spans="1:4">
      <c r="A36" s="9" t="s">
        <v>83</v>
      </c>
      <c r="B36" s="9" t="s">
        <v>0</v>
      </c>
      <c r="C36" s="9" t="s">
        <v>16</v>
      </c>
      <c r="D36" s="9" t="s">
        <v>52</v>
      </c>
    </row>
    <row r="37" spans="1:5">
      <c r="A37" s="9" t="s">
        <v>84</v>
      </c>
      <c r="B37" s="9" t="s">
        <v>0</v>
      </c>
      <c r="C37" s="9" t="s">
        <v>41</v>
      </c>
      <c r="D37" s="9" t="s">
        <v>52</v>
      </c>
      <c r="E37" s="3"/>
    </row>
    <row r="38" spans="1:5">
      <c r="A38" s="9" t="s">
        <v>85</v>
      </c>
      <c r="B38" s="9" t="s">
        <v>36</v>
      </c>
      <c r="C38" s="9" t="s">
        <v>43</v>
      </c>
      <c r="D38" s="9" t="s">
        <v>52</v>
      </c>
      <c r="E38" s="3"/>
    </row>
    <row r="39" spans="1:5">
      <c r="A39" s="9" t="s">
        <v>86</v>
      </c>
      <c r="B39" s="9" t="s">
        <v>36</v>
      </c>
      <c r="C39" s="9" t="s">
        <v>16</v>
      </c>
      <c r="D39" s="9" t="s">
        <v>30</v>
      </c>
      <c r="E39" s="3"/>
    </row>
    <row r="40" spans="1:5">
      <c r="A40" s="9" t="s">
        <v>87</v>
      </c>
      <c r="B40" s="9" t="s">
        <v>36</v>
      </c>
      <c r="C40" s="9" t="s">
        <v>16</v>
      </c>
      <c r="D40" s="9" t="s">
        <v>2</v>
      </c>
      <c r="E40" s="3"/>
    </row>
    <row r="41" spans="1:5">
      <c r="A41" s="9" t="s">
        <v>88</v>
      </c>
      <c r="B41" s="9" t="s">
        <v>36</v>
      </c>
      <c r="C41" s="9" t="s">
        <v>41</v>
      </c>
      <c r="D41" s="9" t="s">
        <v>2</v>
      </c>
      <c r="E41" s="3"/>
    </row>
    <row r="42" spans="1:5">
      <c r="A42" s="9" t="s">
        <v>89</v>
      </c>
      <c r="B42" s="9" t="s">
        <v>0</v>
      </c>
      <c r="C42" s="9" t="s">
        <v>16</v>
      </c>
      <c r="D42" s="9" t="s">
        <v>2</v>
      </c>
      <c r="E42" s="3"/>
    </row>
    <row r="43" spans="1:5">
      <c r="A43" s="9" t="s">
        <v>90</v>
      </c>
      <c r="B43" s="9" t="s">
        <v>0</v>
      </c>
      <c r="C43" s="9" t="s">
        <v>41</v>
      </c>
      <c r="D43" s="9" t="s">
        <v>2</v>
      </c>
      <c r="E43" s="3"/>
    </row>
    <row r="44" spans="1:5">
      <c r="A44" s="9" t="s">
        <v>91</v>
      </c>
      <c r="B44" s="9" t="s">
        <v>0</v>
      </c>
      <c r="C44" s="9" t="s">
        <v>41</v>
      </c>
      <c r="D44" s="9" t="s">
        <v>18</v>
      </c>
      <c r="E44" s="3"/>
    </row>
    <row r="45" spans="1:5">
      <c r="A45" s="9" t="s">
        <v>92</v>
      </c>
      <c r="B45" s="9" t="s">
        <v>36</v>
      </c>
      <c r="C45" s="9" t="s">
        <v>43</v>
      </c>
      <c r="D45" s="9" t="s">
        <v>2</v>
      </c>
      <c r="E45" s="3"/>
    </row>
    <row r="46" spans="1:4">
      <c r="A46" s="8" t="s">
        <v>33</v>
      </c>
      <c r="B46" s="8" t="s">
        <v>42</v>
      </c>
      <c r="C46" s="8" t="s">
        <v>43</v>
      </c>
      <c r="D46" s="8" t="s">
        <v>52</v>
      </c>
    </row>
    <row r="47" spans="1:4">
      <c r="A47" s="9" t="s">
        <v>93</v>
      </c>
      <c r="B47" s="9" t="s">
        <v>36</v>
      </c>
      <c r="C47" s="9" t="s">
        <v>43</v>
      </c>
      <c r="D47" s="9" t="s">
        <v>52</v>
      </c>
    </row>
    <row r="48" spans="1:5">
      <c r="A48" s="9" t="s">
        <v>94</v>
      </c>
      <c r="B48" s="9" t="s">
        <v>36</v>
      </c>
      <c r="C48" s="9" t="s">
        <v>16</v>
      </c>
      <c r="D48" s="9" t="s">
        <v>52</v>
      </c>
      <c r="E48" s="3"/>
    </row>
    <row r="49" spans="1:5">
      <c r="A49" s="9" t="s">
        <v>95</v>
      </c>
      <c r="B49" s="9" t="s">
        <v>42</v>
      </c>
      <c r="C49" s="9" t="s">
        <v>18</v>
      </c>
      <c r="D49" s="9" t="s">
        <v>52</v>
      </c>
      <c r="E49" s="3"/>
    </row>
    <row r="50" spans="1:5">
      <c r="A50" s="9" t="s">
        <v>96</v>
      </c>
      <c r="B50" s="9" t="s">
        <v>42</v>
      </c>
      <c r="C50" s="9" t="s">
        <v>43</v>
      </c>
      <c r="D50" s="9" t="s">
        <v>32</v>
      </c>
      <c r="E50" s="3"/>
    </row>
    <row r="51" spans="1:5">
      <c r="A51" s="9" t="s">
        <v>97</v>
      </c>
      <c r="B51" s="9" t="s">
        <v>42</v>
      </c>
      <c r="C51" s="9" t="s">
        <v>43</v>
      </c>
      <c r="D51" s="9" t="s">
        <v>30</v>
      </c>
      <c r="E51" s="3"/>
    </row>
    <row r="52" spans="1:5">
      <c r="A52" s="9" t="s">
        <v>98</v>
      </c>
      <c r="B52" s="9" t="s">
        <v>42</v>
      </c>
      <c r="C52" s="9" t="s">
        <v>16</v>
      </c>
      <c r="D52" s="9" t="s">
        <v>30</v>
      </c>
      <c r="E52" s="3"/>
    </row>
    <row r="53" spans="1:5">
      <c r="A53" s="9" t="s">
        <v>99</v>
      </c>
      <c r="B53" s="9" t="s">
        <v>36</v>
      </c>
      <c r="C53" s="9" t="s">
        <v>43</v>
      </c>
      <c r="D53" s="9" t="s">
        <v>30</v>
      </c>
      <c r="E53" s="3"/>
    </row>
    <row r="54" spans="1:5">
      <c r="A54" s="9" t="s">
        <v>100</v>
      </c>
      <c r="B54" s="9" t="s">
        <v>36</v>
      </c>
      <c r="C54" s="9" t="s">
        <v>16</v>
      </c>
      <c r="D54" s="9" t="s">
        <v>30</v>
      </c>
      <c r="E54" s="3"/>
    </row>
    <row r="55" spans="1:5">
      <c r="A55" s="9" t="s">
        <v>101</v>
      </c>
      <c r="B55" s="9" t="s">
        <v>36</v>
      </c>
      <c r="C55" s="9" t="s">
        <v>16</v>
      </c>
      <c r="D55" s="9" t="s">
        <v>2</v>
      </c>
      <c r="E55" s="3"/>
    </row>
    <row r="56" spans="1:5">
      <c r="A56" s="9" t="s">
        <v>102</v>
      </c>
      <c r="B56" s="9" t="s">
        <v>42</v>
      </c>
      <c r="C56" s="9" t="s">
        <v>18</v>
      </c>
      <c r="D56" s="9" t="s">
        <v>30</v>
      </c>
      <c r="E56" s="3"/>
    </row>
    <row r="57" spans="1:4">
      <c r="A57" s="8" t="s">
        <v>34</v>
      </c>
      <c r="B57" s="8" t="s">
        <v>14</v>
      </c>
      <c r="C57" s="8" t="s">
        <v>17</v>
      </c>
      <c r="D57" s="8" t="s">
        <v>52</v>
      </c>
    </row>
    <row r="58" spans="1:4">
      <c r="A58" s="9" t="s">
        <v>103</v>
      </c>
      <c r="B58" t="s">
        <v>38</v>
      </c>
      <c r="C58" t="s">
        <v>17</v>
      </c>
      <c r="D58" s="9" t="s">
        <v>52</v>
      </c>
    </row>
    <row r="59" spans="1:4">
      <c r="A59" s="9" t="s">
        <v>104</v>
      </c>
      <c r="B59" t="s">
        <v>38</v>
      </c>
      <c r="C59" s="9" t="s">
        <v>16</v>
      </c>
      <c r="D59" s="9" t="s">
        <v>52</v>
      </c>
    </row>
    <row r="60" spans="1:4">
      <c r="A60" s="9" t="s">
        <v>105</v>
      </c>
      <c r="B60" s="9" t="s">
        <v>14</v>
      </c>
      <c r="C60" s="9" t="s">
        <v>18</v>
      </c>
      <c r="D60" s="9" t="s">
        <v>52</v>
      </c>
    </row>
    <row r="61" spans="1:4">
      <c r="A61" s="9" t="s">
        <v>106</v>
      </c>
      <c r="B61" s="9" t="s">
        <v>14</v>
      </c>
      <c r="C61" t="s">
        <v>17</v>
      </c>
      <c r="D61" t="s">
        <v>4</v>
      </c>
    </row>
    <row r="62" spans="1:4">
      <c r="A62" s="9" t="s">
        <v>107</v>
      </c>
      <c r="B62" s="9" t="s">
        <v>14</v>
      </c>
      <c r="C62" t="s">
        <v>17</v>
      </c>
      <c r="D62" t="s">
        <v>31</v>
      </c>
    </row>
    <row r="63" spans="1:4">
      <c r="A63" s="9" t="s">
        <v>108</v>
      </c>
      <c r="B63" s="9" t="s">
        <v>14</v>
      </c>
      <c r="C63" t="s">
        <v>16</v>
      </c>
      <c r="D63" t="s">
        <v>31</v>
      </c>
    </row>
    <row r="64" spans="1:4">
      <c r="A64" s="9" t="s">
        <v>109</v>
      </c>
      <c r="B64" t="s">
        <v>38</v>
      </c>
      <c r="C64" t="s">
        <v>17</v>
      </c>
      <c r="D64" t="s">
        <v>31</v>
      </c>
    </row>
    <row r="65" spans="1:4">
      <c r="A65" s="9" t="s">
        <v>110</v>
      </c>
      <c r="B65" t="s">
        <v>38</v>
      </c>
      <c r="C65" s="9" t="s">
        <v>16</v>
      </c>
      <c r="D65" t="s">
        <v>31</v>
      </c>
    </row>
    <row r="66" spans="1:4">
      <c r="A66" s="9" t="s">
        <v>111</v>
      </c>
      <c r="B66" t="s">
        <v>38</v>
      </c>
      <c r="C66" s="9" t="s">
        <v>16</v>
      </c>
      <c r="D66" s="9" t="s">
        <v>2</v>
      </c>
    </row>
    <row r="67" spans="1:4">
      <c r="A67" s="9" t="s">
        <v>112</v>
      </c>
      <c r="B67" s="9" t="s">
        <v>14</v>
      </c>
      <c r="C67" s="9" t="s">
        <v>18</v>
      </c>
      <c r="D67" t="s">
        <v>31</v>
      </c>
    </row>
    <row r="68" spans="1:4">
      <c r="A68" s="8" t="s">
        <v>6</v>
      </c>
      <c r="B68" s="8" t="s">
        <v>40</v>
      </c>
      <c r="C68" s="10" t="s">
        <v>18</v>
      </c>
      <c r="D68" s="8" t="s">
        <v>52</v>
      </c>
    </row>
    <row r="69" spans="1:4">
      <c r="A69" s="9" t="s">
        <v>113</v>
      </c>
      <c r="B69" t="s">
        <v>14</v>
      </c>
      <c r="C69" s="9" t="s">
        <v>18</v>
      </c>
      <c r="D69" s="9" t="s">
        <v>52</v>
      </c>
    </row>
    <row r="70" spans="1:4">
      <c r="A70" s="9" t="s">
        <v>114</v>
      </c>
      <c r="B70" t="s">
        <v>14</v>
      </c>
      <c r="C70" t="s">
        <v>17</v>
      </c>
      <c r="D70" s="9" t="s">
        <v>52</v>
      </c>
    </row>
    <row r="71" spans="1:4">
      <c r="A71" s="9" t="s">
        <v>115</v>
      </c>
      <c r="B71" t="s">
        <v>40</v>
      </c>
      <c r="C71" s="9" t="s">
        <v>2</v>
      </c>
      <c r="D71" s="9" t="s">
        <v>52</v>
      </c>
    </row>
    <row r="72" spans="1:4">
      <c r="A72" s="9" t="s">
        <v>116</v>
      </c>
      <c r="B72" t="s">
        <v>40</v>
      </c>
      <c r="C72" s="9" t="s">
        <v>18</v>
      </c>
      <c r="D72" t="s">
        <v>33</v>
      </c>
    </row>
    <row r="73" spans="1:4">
      <c r="A73" s="9" t="s">
        <v>117</v>
      </c>
      <c r="B73" t="s">
        <v>40</v>
      </c>
      <c r="C73" s="9" t="s">
        <v>18</v>
      </c>
      <c r="D73" t="s">
        <v>4</v>
      </c>
    </row>
    <row r="74" spans="1:4">
      <c r="A74" s="9" t="s">
        <v>118</v>
      </c>
      <c r="B74" t="s">
        <v>40</v>
      </c>
      <c r="C74" t="s">
        <v>17</v>
      </c>
      <c r="D74" t="s">
        <v>4</v>
      </c>
    </row>
    <row r="75" spans="1:4">
      <c r="A75" s="9" t="s">
        <v>119</v>
      </c>
      <c r="B75" t="s">
        <v>14</v>
      </c>
      <c r="C75" s="9" t="s">
        <v>18</v>
      </c>
      <c r="D75" t="s">
        <v>4</v>
      </c>
    </row>
    <row r="76" spans="1:4">
      <c r="A76" s="9" t="s">
        <v>120</v>
      </c>
      <c r="B76" t="s">
        <v>14</v>
      </c>
      <c r="C76" t="s">
        <v>17</v>
      </c>
      <c r="D76" t="s">
        <v>4</v>
      </c>
    </row>
    <row r="77" spans="1:4">
      <c r="A77" s="9" t="s">
        <v>121</v>
      </c>
      <c r="B77" t="s">
        <v>14</v>
      </c>
      <c r="C77" t="s">
        <v>17</v>
      </c>
      <c r="D77" t="s">
        <v>30</v>
      </c>
    </row>
    <row r="78" spans="1:4">
      <c r="A78" s="9" t="s">
        <v>122</v>
      </c>
      <c r="B78" s="9" t="s">
        <v>40</v>
      </c>
      <c r="C78" s="9" t="s">
        <v>2</v>
      </c>
      <c r="D78" t="s">
        <v>4</v>
      </c>
    </row>
    <row r="79" spans="1:4">
      <c r="A79" s="8" t="s">
        <v>0</v>
      </c>
      <c r="B79" s="8" t="s">
        <v>16</v>
      </c>
      <c r="C79" s="10" t="s">
        <v>2</v>
      </c>
      <c r="D79" s="8" t="s">
        <v>52</v>
      </c>
    </row>
    <row r="80" spans="1:4">
      <c r="A80" s="9" t="s">
        <v>123</v>
      </c>
      <c r="B80" t="s">
        <v>41</v>
      </c>
      <c r="C80" s="9" t="s">
        <v>2</v>
      </c>
      <c r="D80" s="9" t="s">
        <v>52</v>
      </c>
    </row>
    <row r="81" spans="1:4">
      <c r="A81" s="9" t="s">
        <v>124</v>
      </c>
      <c r="B81" t="s">
        <v>41</v>
      </c>
      <c r="C81" t="s">
        <v>47</v>
      </c>
      <c r="D81" s="9" t="s">
        <v>52</v>
      </c>
    </row>
    <row r="82" spans="1:4">
      <c r="A82" s="9" t="s">
        <v>125</v>
      </c>
      <c r="B82" t="s">
        <v>16</v>
      </c>
      <c r="C82" s="9" t="s">
        <v>30</v>
      </c>
      <c r="D82" s="9" t="s">
        <v>52</v>
      </c>
    </row>
    <row r="83" spans="1:4">
      <c r="A83" s="9" t="s">
        <v>126</v>
      </c>
      <c r="B83" t="s">
        <v>16</v>
      </c>
      <c r="C83" s="9" t="s">
        <v>2</v>
      </c>
      <c r="D83" t="s">
        <v>6</v>
      </c>
    </row>
    <row r="84" spans="1:4">
      <c r="A84" s="9" t="s">
        <v>127</v>
      </c>
      <c r="B84" t="s">
        <v>16</v>
      </c>
      <c r="C84" s="9" t="s">
        <v>2</v>
      </c>
      <c r="D84" t="s">
        <v>34</v>
      </c>
    </row>
    <row r="85" spans="1:4">
      <c r="A85" s="9" t="s">
        <v>128</v>
      </c>
      <c r="B85" t="s">
        <v>16</v>
      </c>
      <c r="C85" t="s">
        <v>47</v>
      </c>
      <c r="D85" t="s">
        <v>34</v>
      </c>
    </row>
    <row r="86" spans="1:4">
      <c r="A86" s="9" t="s">
        <v>129</v>
      </c>
      <c r="B86" t="s">
        <v>41</v>
      </c>
      <c r="C86" s="9" t="s">
        <v>2</v>
      </c>
      <c r="D86" t="s">
        <v>34</v>
      </c>
    </row>
    <row r="87" spans="1:4">
      <c r="A87" s="9" t="s">
        <v>130</v>
      </c>
      <c r="B87" t="s">
        <v>41</v>
      </c>
      <c r="C87" t="s">
        <v>47</v>
      </c>
      <c r="D87" t="s">
        <v>34</v>
      </c>
    </row>
    <row r="88" spans="1:4">
      <c r="A88" s="9" t="s">
        <v>131</v>
      </c>
      <c r="B88" t="s">
        <v>41</v>
      </c>
      <c r="C88" t="s">
        <v>47</v>
      </c>
      <c r="D88" t="s">
        <v>4</v>
      </c>
    </row>
    <row r="89" spans="1:4">
      <c r="A89" s="9" t="s">
        <v>132</v>
      </c>
      <c r="B89" s="9" t="s">
        <v>16</v>
      </c>
      <c r="C89" s="9" t="s">
        <v>30</v>
      </c>
      <c r="D89" t="s">
        <v>34</v>
      </c>
    </row>
    <row r="90" spans="1:4">
      <c r="A90" s="8" t="s">
        <v>36</v>
      </c>
      <c r="B90" s="8" t="s">
        <v>43</v>
      </c>
      <c r="C90" s="10" t="s">
        <v>30</v>
      </c>
      <c r="D90" s="8" t="s">
        <v>52</v>
      </c>
    </row>
    <row r="91" spans="1:4">
      <c r="A91" s="9" t="s">
        <v>133</v>
      </c>
      <c r="B91" t="s">
        <v>16</v>
      </c>
      <c r="C91" s="9" t="s">
        <v>30</v>
      </c>
      <c r="D91" s="9" t="s">
        <v>52</v>
      </c>
    </row>
    <row r="92" spans="1:4">
      <c r="A92" s="9" t="s">
        <v>134</v>
      </c>
      <c r="B92" t="s">
        <v>16</v>
      </c>
      <c r="C92" t="s">
        <v>2</v>
      </c>
      <c r="D92" s="9" t="s">
        <v>52</v>
      </c>
    </row>
    <row r="93" spans="1:4">
      <c r="A93" s="9" t="s">
        <v>135</v>
      </c>
      <c r="B93" t="s">
        <v>43</v>
      </c>
      <c r="C93" s="9" t="s">
        <v>4</v>
      </c>
      <c r="D93" s="9" t="s">
        <v>52</v>
      </c>
    </row>
    <row r="94" spans="1:4">
      <c r="A94" s="9" t="s">
        <v>136</v>
      </c>
      <c r="B94" t="s">
        <v>43</v>
      </c>
      <c r="C94" s="9" t="s">
        <v>30</v>
      </c>
      <c r="D94" t="s">
        <v>39</v>
      </c>
    </row>
    <row r="95" spans="1:4">
      <c r="A95" s="9" t="s">
        <v>137</v>
      </c>
      <c r="B95" t="s">
        <v>43</v>
      </c>
      <c r="C95" s="9" t="s">
        <v>30</v>
      </c>
      <c r="D95" t="s">
        <v>6</v>
      </c>
    </row>
    <row r="96" spans="1:4">
      <c r="A96" s="9" t="s">
        <v>138</v>
      </c>
      <c r="B96" t="s">
        <v>43</v>
      </c>
      <c r="C96" s="9" t="s">
        <v>2</v>
      </c>
      <c r="D96" t="s">
        <v>6</v>
      </c>
    </row>
    <row r="97" spans="1:4">
      <c r="A97" s="9" t="s">
        <v>139</v>
      </c>
      <c r="B97" t="s">
        <v>16</v>
      </c>
      <c r="C97" s="9" t="s">
        <v>30</v>
      </c>
      <c r="D97" t="s">
        <v>6</v>
      </c>
    </row>
    <row r="98" spans="1:4">
      <c r="A98" s="9" t="s">
        <v>140</v>
      </c>
      <c r="B98" t="s">
        <v>16</v>
      </c>
      <c r="C98" t="s">
        <v>2</v>
      </c>
      <c r="D98" t="s">
        <v>6</v>
      </c>
    </row>
    <row r="99" spans="1:4">
      <c r="A99" s="9" t="s">
        <v>141</v>
      </c>
      <c r="B99" t="s">
        <v>16</v>
      </c>
      <c r="C99" s="9" t="s">
        <v>2</v>
      </c>
      <c r="D99" t="s">
        <v>33</v>
      </c>
    </row>
    <row r="100" spans="1:4">
      <c r="A100" s="9" t="s">
        <v>142</v>
      </c>
      <c r="B100" t="s">
        <v>43</v>
      </c>
      <c r="C100" s="9" t="s">
        <v>4</v>
      </c>
      <c r="D100" t="s">
        <v>6</v>
      </c>
    </row>
    <row r="101" spans="1:4">
      <c r="A101" s="8" t="s">
        <v>38</v>
      </c>
      <c r="B101" s="8" t="s">
        <v>17</v>
      </c>
      <c r="C101" s="10" t="s">
        <v>31</v>
      </c>
      <c r="D101" s="8" t="s">
        <v>52</v>
      </c>
    </row>
    <row r="102" spans="1:4">
      <c r="A102" s="9" t="s">
        <v>143</v>
      </c>
      <c r="B102" t="s">
        <v>16</v>
      </c>
      <c r="C102" s="9" t="s">
        <v>31</v>
      </c>
      <c r="D102" s="9" t="s">
        <v>52</v>
      </c>
    </row>
    <row r="103" spans="1:4">
      <c r="A103" s="9" t="s">
        <v>144</v>
      </c>
      <c r="B103" t="s">
        <v>16</v>
      </c>
      <c r="C103" t="s">
        <v>2</v>
      </c>
      <c r="D103" s="9" t="s">
        <v>52</v>
      </c>
    </row>
    <row r="104" spans="1:4">
      <c r="A104" s="9" t="s">
        <v>145</v>
      </c>
      <c r="B104" t="s">
        <v>17</v>
      </c>
      <c r="C104" s="9" t="s">
        <v>4</v>
      </c>
      <c r="D104" s="9" t="s">
        <v>52</v>
      </c>
    </row>
    <row r="105" spans="1:4">
      <c r="A105" s="9" t="s">
        <v>146</v>
      </c>
      <c r="B105" t="s">
        <v>17</v>
      </c>
      <c r="C105" s="9" t="s">
        <v>31</v>
      </c>
      <c r="D105" t="s">
        <v>0</v>
      </c>
    </row>
    <row r="106" spans="1:4">
      <c r="A106" s="9" t="s">
        <v>147</v>
      </c>
      <c r="B106" t="s">
        <v>17</v>
      </c>
      <c r="C106" s="9" t="s">
        <v>31</v>
      </c>
      <c r="D106" t="s">
        <v>37</v>
      </c>
    </row>
    <row r="107" spans="1:4">
      <c r="A107" s="9" t="s">
        <v>148</v>
      </c>
      <c r="B107" t="s">
        <v>17</v>
      </c>
      <c r="C107" t="s">
        <v>2</v>
      </c>
      <c r="D107" t="s">
        <v>37</v>
      </c>
    </row>
    <row r="108" spans="1:4">
      <c r="A108" s="9" t="s">
        <v>149</v>
      </c>
      <c r="B108" t="s">
        <v>16</v>
      </c>
      <c r="C108" s="9" t="s">
        <v>31</v>
      </c>
      <c r="D108" t="s">
        <v>37</v>
      </c>
    </row>
    <row r="109" spans="1:4">
      <c r="A109" s="9" t="s">
        <v>150</v>
      </c>
      <c r="B109" t="s">
        <v>16</v>
      </c>
      <c r="C109" t="s">
        <v>2</v>
      </c>
      <c r="D109" t="s">
        <v>37</v>
      </c>
    </row>
    <row r="110" spans="1:4">
      <c r="A110" s="9" t="s">
        <v>151</v>
      </c>
      <c r="B110" t="s">
        <v>16</v>
      </c>
      <c r="C110" s="9" t="s">
        <v>2</v>
      </c>
      <c r="D110" t="s">
        <v>34</v>
      </c>
    </row>
    <row r="111" spans="1:4">
      <c r="A111" s="9" t="s">
        <v>152</v>
      </c>
      <c r="B111" t="s">
        <v>17</v>
      </c>
      <c r="C111" s="9" t="s">
        <v>4</v>
      </c>
      <c r="D111" t="s">
        <v>37</v>
      </c>
    </row>
    <row r="112" spans="1:4">
      <c r="A112" s="8" t="s">
        <v>14</v>
      </c>
      <c r="B112" s="8" t="s">
        <v>18</v>
      </c>
      <c r="C112" s="10" t="s">
        <v>4</v>
      </c>
      <c r="D112" s="8" t="s">
        <v>52</v>
      </c>
    </row>
    <row r="113" spans="1:4">
      <c r="A113" s="9" t="s">
        <v>153</v>
      </c>
      <c r="B113" t="s">
        <v>17</v>
      </c>
      <c r="C113" s="9" t="s">
        <v>4</v>
      </c>
      <c r="D113" s="9" t="s">
        <v>52</v>
      </c>
    </row>
    <row r="114" spans="1:4">
      <c r="A114" s="9" t="s">
        <v>154</v>
      </c>
      <c r="B114" t="s">
        <v>17</v>
      </c>
      <c r="C114" s="9" t="s">
        <v>31</v>
      </c>
      <c r="D114" s="9" t="s">
        <v>52</v>
      </c>
    </row>
    <row r="115" spans="1:4">
      <c r="A115" s="9" t="s">
        <v>155</v>
      </c>
      <c r="B115" t="s">
        <v>18</v>
      </c>
      <c r="C115" s="9" t="s">
        <v>33</v>
      </c>
      <c r="D115" s="9" t="s">
        <v>52</v>
      </c>
    </row>
    <row r="116" spans="1:4">
      <c r="A116" s="9" t="s">
        <v>156</v>
      </c>
      <c r="B116" t="s">
        <v>18</v>
      </c>
      <c r="C116" s="9" t="s">
        <v>4</v>
      </c>
      <c r="D116" t="s">
        <v>36</v>
      </c>
    </row>
    <row r="117" spans="1:4">
      <c r="A117" s="9" t="s">
        <v>157</v>
      </c>
      <c r="B117" t="s">
        <v>18</v>
      </c>
      <c r="C117" s="9" t="s">
        <v>4</v>
      </c>
      <c r="D117" t="s">
        <v>0</v>
      </c>
    </row>
    <row r="118" spans="1:4">
      <c r="A118" s="9" t="s">
        <v>158</v>
      </c>
      <c r="B118" t="s">
        <v>18</v>
      </c>
      <c r="C118" s="9" t="s">
        <v>31</v>
      </c>
      <c r="D118" t="s">
        <v>0</v>
      </c>
    </row>
    <row r="119" spans="1:4">
      <c r="A119" s="9" t="s">
        <v>159</v>
      </c>
      <c r="B119" t="s">
        <v>17</v>
      </c>
      <c r="C119" s="9" t="s">
        <v>4</v>
      </c>
      <c r="D119" t="s">
        <v>0</v>
      </c>
    </row>
    <row r="120" spans="1:4">
      <c r="A120" s="9" t="s">
        <v>160</v>
      </c>
      <c r="B120" t="s">
        <v>17</v>
      </c>
      <c r="C120" s="9" t="s">
        <v>31</v>
      </c>
      <c r="D120" t="s">
        <v>0</v>
      </c>
    </row>
    <row r="121" spans="1:4">
      <c r="A121" s="9" t="s">
        <v>161</v>
      </c>
      <c r="B121" t="s">
        <v>17</v>
      </c>
      <c r="C121" s="9" t="s">
        <v>31</v>
      </c>
      <c r="D121" t="s">
        <v>6</v>
      </c>
    </row>
    <row r="122" spans="1:4">
      <c r="A122" s="9" t="s">
        <v>162</v>
      </c>
      <c r="B122" t="s">
        <v>18</v>
      </c>
      <c r="C122" s="9" t="s">
        <v>33</v>
      </c>
      <c r="D122" t="s">
        <v>0</v>
      </c>
    </row>
    <row r="123" spans="1:4">
      <c r="A123" s="8" t="s">
        <v>40</v>
      </c>
      <c r="B123" s="8" t="s">
        <v>46</v>
      </c>
      <c r="C123" s="10" t="s">
        <v>33</v>
      </c>
      <c r="D123" s="8" t="s">
        <v>52</v>
      </c>
    </row>
    <row r="124" spans="1:4">
      <c r="A124" s="9" t="s">
        <v>163</v>
      </c>
      <c r="B124" t="s">
        <v>18</v>
      </c>
      <c r="C124" s="9" t="s">
        <v>33</v>
      </c>
      <c r="D124" s="9" t="s">
        <v>52</v>
      </c>
    </row>
    <row r="125" spans="1:4">
      <c r="A125" s="9" t="s">
        <v>164</v>
      </c>
      <c r="B125" t="s">
        <v>18</v>
      </c>
      <c r="C125" t="s">
        <v>4</v>
      </c>
      <c r="D125" s="9" t="s">
        <v>52</v>
      </c>
    </row>
    <row r="126" spans="1:4">
      <c r="A126" s="9" t="s">
        <v>165</v>
      </c>
      <c r="B126" t="s">
        <v>46</v>
      </c>
      <c r="C126" s="9" t="s">
        <v>6</v>
      </c>
      <c r="D126" s="9" t="s">
        <v>52</v>
      </c>
    </row>
    <row r="127" spans="1:4">
      <c r="A127" s="9" t="s">
        <v>166</v>
      </c>
      <c r="B127" t="s">
        <v>46</v>
      </c>
      <c r="C127" s="9" t="s">
        <v>33</v>
      </c>
      <c r="D127" t="s">
        <v>42</v>
      </c>
    </row>
    <row r="128" spans="1:4">
      <c r="A128" s="9" t="s">
        <v>167</v>
      </c>
      <c r="B128" t="s">
        <v>46</v>
      </c>
      <c r="C128" s="9" t="s">
        <v>33</v>
      </c>
      <c r="D128" t="s">
        <v>36</v>
      </c>
    </row>
    <row r="129" spans="1:4">
      <c r="A129" s="9" t="s">
        <v>168</v>
      </c>
      <c r="B129" t="s">
        <v>46</v>
      </c>
      <c r="C129" s="9" t="s">
        <v>4</v>
      </c>
      <c r="D129" t="s">
        <v>36</v>
      </c>
    </row>
    <row r="130" spans="1:4">
      <c r="A130" s="9" t="s">
        <v>169</v>
      </c>
      <c r="B130" t="s">
        <v>18</v>
      </c>
      <c r="C130" s="9" t="s">
        <v>33</v>
      </c>
      <c r="D130" t="s">
        <v>36</v>
      </c>
    </row>
    <row r="131" spans="1:4">
      <c r="A131" s="9" t="s">
        <v>170</v>
      </c>
      <c r="B131" t="s">
        <v>18</v>
      </c>
      <c r="C131" s="9" t="s">
        <v>4</v>
      </c>
      <c r="D131" t="s">
        <v>36</v>
      </c>
    </row>
    <row r="132" spans="1:4">
      <c r="A132" s="9" t="s">
        <v>171</v>
      </c>
      <c r="B132" t="s">
        <v>18</v>
      </c>
      <c r="C132" s="9" t="s">
        <v>4</v>
      </c>
      <c r="D132" t="s">
        <v>0</v>
      </c>
    </row>
    <row r="133" spans="1:4">
      <c r="A133" s="9" t="s">
        <v>172</v>
      </c>
      <c r="B133" t="s">
        <v>46</v>
      </c>
      <c r="C133" s="9" t="s">
        <v>6</v>
      </c>
      <c r="D133" t="s">
        <v>36</v>
      </c>
    </row>
    <row r="134" spans="1:4">
      <c r="A134" s="8" t="s">
        <v>41</v>
      </c>
      <c r="B134" s="8" t="s">
        <v>2</v>
      </c>
      <c r="C134" s="10" t="s">
        <v>34</v>
      </c>
      <c r="D134" s="8" t="s">
        <v>52</v>
      </c>
    </row>
    <row r="135" spans="1:4">
      <c r="A135" s="9" t="s">
        <v>173</v>
      </c>
      <c r="B135" t="s">
        <v>47</v>
      </c>
      <c r="C135" s="9" t="s">
        <v>34</v>
      </c>
      <c r="D135" s="9" t="s">
        <v>52</v>
      </c>
    </row>
    <row r="136" spans="1:4">
      <c r="A136" s="9" t="s">
        <v>174</v>
      </c>
      <c r="B136" t="s">
        <v>47</v>
      </c>
      <c r="C136" s="9" t="s">
        <v>4</v>
      </c>
      <c r="D136" s="9" t="s">
        <v>52</v>
      </c>
    </row>
    <row r="137" spans="1:4">
      <c r="A137" s="9" t="s">
        <v>175</v>
      </c>
      <c r="B137" t="s">
        <v>2</v>
      </c>
      <c r="C137" s="9" t="s">
        <v>6</v>
      </c>
      <c r="D137" s="9" t="s">
        <v>52</v>
      </c>
    </row>
    <row r="138" spans="1:4">
      <c r="A138" s="9" t="s">
        <v>176</v>
      </c>
      <c r="B138" t="s">
        <v>2</v>
      </c>
      <c r="C138" s="9" t="s">
        <v>34</v>
      </c>
      <c r="D138" t="s">
        <v>14</v>
      </c>
    </row>
    <row r="139" spans="1:4">
      <c r="A139" s="9" t="s">
        <v>177</v>
      </c>
      <c r="B139" t="s">
        <v>2</v>
      </c>
      <c r="C139" s="9" t="s">
        <v>34</v>
      </c>
      <c r="D139" t="s">
        <v>38</v>
      </c>
    </row>
    <row r="140" spans="1:4">
      <c r="A140" s="9" t="s">
        <v>178</v>
      </c>
      <c r="B140" t="s">
        <v>2</v>
      </c>
      <c r="C140" s="9" t="s">
        <v>4</v>
      </c>
      <c r="D140" t="s">
        <v>38</v>
      </c>
    </row>
    <row r="141" spans="1:4">
      <c r="A141" s="9" t="s">
        <v>179</v>
      </c>
      <c r="B141" t="s">
        <v>47</v>
      </c>
      <c r="C141" s="9" t="s">
        <v>34</v>
      </c>
      <c r="D141" t="s">
        <v>38</v>
      </c>
    </row>
    <row r="142" spans="1:4">
      <c r="A142" s="9" t="s">
        <v>180</v>
      </c>
      <c r="B142" t="s">
        <v>47</v>
      </c>
      <c r="C142" s="9" t="s">
        <v>4</v>
      </c>
      <c r="D142" t="s">
        <v>38</v>
      </c>
    </row>
    <row r="143" spans="1:4">
      <c r="A143" s="9" t="s">
        <v>181</v>
      </c>
      <c r="B143" t="s">
        <v>47</v>
      </c>
      <c r="C143" s="9" t="s">
        <v>4</v>
      </c>
      <c r="D143" t="s">
        <v>0</v>
      </c>
    </row>
    <row r="144" spans="1:4">
      <c r="A144" s="9" t="s">
        <v>182</v>
      </c>
      <c r="B144" t="s">
        <v>2</v>
      </c>
      <c r="C144" s="9" t="s">
        <v>6</v>
      </c>
      <c r="D144" t="s">
        <v>38</v>
      </c>
    </row>
    <row r="145" spans="1:4">
      <c r="A145" s="8" t="s">
        <v>16</v>
      </c>
      <c r="B145" s="8" t="s">
        <v>30</v>
      </c>
      <c r="C145" s="10" t="s">
        <v>6</v>
      </c>
      <c r="D145" s="8" t="s">
        <v>52</v>
      </c>
    </row>
    <row r="146" spans="1:4">
      <c r="A146" s="9" t="s">
        <v>183</v>
      </c>
      <c r="B146" t="s">
        <v>2</v>
      </c>
      <c r="C146" s="9" t="s">
        <v>6</v>
      </c>
      <c r="D146" s="9" t="s">
        <v>52</v>
      </c>
    </row>
    <row r="147" spans="1:4">
      <c r="A147" s="9" t="s">
        <v>184</v>
      </c>
      <c r="B147" t="s">
        <v>2</v>
      </c>
      <c r="C147" s="9" t="s">
        <v>34</v>
      </c>
      <c r="D147" s="9" t="s">
        <v>52</v>
      </c>
    </row>
    <row r="148" spans="1:4">
      <c r="A148" s="9" t="s">
        <v>185</v>
      </c>
      <c r="B148" t="s">
        <v>30</v>
      </c>
      <c r="C148" s="9" t="s">
        <v>39</v>
      </c>
      <c r="D148" s="9" t="s">
        <v>52</v>
      </c>
    </row>
    <row r="149" spans="1:4">
      <c r="A149" s="9" t="s">
        <v>186</v>
      </c>
      <c r="B149" t="s">
        <v>30</v>
      </c>
      <c r="C149" s="9" t="s">
        <v>6</v>
      </c>
      <c r="D149" t="s">
        <v>40</v>
      </c>
    </row>
    <row r="150" spans="1:4">
      <c r="A150" s="9" t="s">
        <v>187</v>
      </c>
      <c r="B150" t="s">
        <v>30</v>
      </c>
      <c r="C150" s="9" t="s">
        <v>6</v>
      </c>
      <c r="D150" t="s">
        <v>14</v>
      </c>
    </row>
    <row r="151" spans="1:4">
      <c r="A151" s="9" t="s">
        <v>188</v>
      </c>
      <c r="B151" t="s">
        <v>30</v>
      </c>
      <c r="C151" s="9" t="s">
        <v>34</v>
      </c>
      <c r="D151" t="s">
        <v>14</v>
      </c>
    </row>
    <row r="152" spans="1:4">
      <c r="A152" s="9" t="s">
        <v>189</v>
      </c>
      <c r="B152" t="s">
        <v>2</v>
      </c>
      <c r="C152" s="9" t="s">
        <v>6</v>
      </c>
      <c r="D152" t="s">
        <v>14</v>
      </c>
    </row>
    <row r="153" spans="1:4">
      <c r="A153" s="9" t="s">
        <v>190</v>
      </c>
      <c r="B153" t="s">
        <v>2</v>
      </c>
      <c r="C153" s="9" t="s">
        <v>34</v>
      </c>
      <c r="D153" t="s">
        <v>14</v>
      </c>
    </row>
    <row r="154" spans="1:4">
      <c r="A154" s="9" t="s">
        <v>191</v>
      </c>
      <c r="B154" t="s">
        <v>2</v>
      </c>
      <c r="C154" s="9" t="s">
        <v>34</v>
      </c>
      <c r="D154" t="s">
        <v>36</v>
      </c>
    </row>
    <row r="155" spans="1:4">
      <c r="A155" s="9" t="s">
        <v>192</v>
      </c>
      <c r="B155" t="s">
        <v>30</v>
      </c>
      <c r="C155" s="9" t="s">
        <v>39</v>
      </c>
      <c r="D155" t="s">
        <v>14</v>
      </c>
    </row>
    <row r="156" spans="1:4">
      <c r="A156" s="8" t="s">
        <v>43</v>
      </c>
      <c r="B156" s="8" t="s">
        <v>32</v>
      </c>
      <c r="C156" s="10" t="s">
        <v>39</v>
      </c>
      <c r="D156" s="8" t="s">
        <v>52</v>
      </c>
    </row>
    <row r="157" spans="1:4">
      <c r="A157" s="9" t="s">
        <v>193</v>
      </c>
      <c r="B157" t="s">
        <v>30</v>
      </c>
      <c r="C157" s="9" t="s">
        <v>39</v>
      </c>
      <c r="D157" s="9" t="s">
        <v>52</v>
      </c>
    </row>
    <row r="158" spans="1:4">
      <c r="A158" s="9" t="s">
        <v>194</v>
      </c>
      <c r="B158" t="s">
        <v>30</v>
      </c>
      <c r="C158" s="9" t="s">
        <v>6</v>
      </c>
      <c r="D158" s="9" t="s">
        <v>52</v>
      </c>
    </row>
    <row r="159" spans="1:4">
      <c r="A159" s="9" t="s">
        <v>195</v>
      </c>
      <c r="B159" t="s">
        <v>32</v>
      </c>
      <c r="C159" s="9" t="s">
        <v>36</v>
      </c>
      <c r="D159" s="9" t="s">
        <v>52</v>
      </c>
    </row>
    <row r="160" spans="1:4">
      <c r="A160" s="9" t="s">
        <v>196</v>
      </c>
      <c r="B160" t="s">
        <v>32</v>
      </c>
      <c r="C160" s="9" t="s">
        <v>39</v>
      </c>
      <c r="D160" t="s">
        <v>44</v>
      </c>
    </row>
    <row r="161" spans="1:4">
      <c r="A161" s="9" t="s">
        <v>197</v>
      </c>
      <c r="B161" t="s">
        <v>32</v>
      </c>
      <c r="C161" s="9" t="s">
        <v>39</v>
      </c>
      <c r="D161" t="s">
        <v>40</v>
      </c>
    </row>
    <row r="162" spans="1:4">
      <c r="A162" s="9" t="s">
        <v>198</v>
      </c>
      <c r="B162" t="s">
        <v>32</v>
      </c>
      <c r="C162" s="9" t="s">
        <v>6</v>
      </c>
      <c r="D162" t="s">
        <v>40</v>
      </c>
    </row>
    <row r="163" spans="1:4">
      <c r="A163" s="9" t="s">
        <v>199</v>
      </c>
      <c r="B163" t="s">
        <v>30</v>
      </c>
      <c r="C163" s="9" t="s">
        <v>39</v>
      </c>
      <c r="D163" t="s">
        <v>40</v>
      </c>
    </row>
    <row r="164" spans="1:4">
      <c r="A164" s="9" t="s">
        <v>200</v>
      </c>
      <c r="B164" t="s">
        <v>30</v>
      </c>
      <c r="C164" s="9" t="s">
        <v>6</v>
      </c>
      <c r="D164" t="s">
        <v>40</v>
      </c>
    </row>
    <row r="165" spans="1:4">
      <c r="A165" s="9" t="s">
        <v>201</v>
      </c>
      <c r="B165" t="s">
        <v>30</v>
      </c>
      <c r="C165" s="9" t="s">
        <v>6</v>
      </c>
      <c r="D165" t="s">
        <v>14</v>
      </c>
    </row>
    <row r="166" spans="1:4">
      <c r="A166" s="9" t="s">
        <v>202</v>
      </c>
      <c r="B166" t="s">
        <v>32</v>
      </c>
      <c r="C166" s="9" t="s">
        <v>36</v>
      </c>
      <c r="D166" t="s">
        <v>40</v>
      </c>
    </row>
    <row r="167" spans="1:4">
      <c r="A167" s="8" t="s">
        <v>17</v>
      </c>
      <c r="B167" s="8" t="s">
        <v>4</v>
      </c>
      <c r="C167" s="10" t="s">
        <v>0</v>
      </c>
      <c r="D167" s="8" t="s">
        <v>52</v>
      </c>
    </row>
    <row r="168" spans="1:4">
      <c r="A168" s="9" t="s">
        <v>203</v>
      </c>
      <c r="B168" t="s">
        <v>31</v>
      </c>
      <c r="C168" s="9" t="s">
        <v>0</v>
      </c>
      <c r="D168" s="9" t="s">
        <v>52</v>
      </c>
    </row>
    <row r="169" spans="1:4">
      <c r="A169" s="9" t="s">
        <v>204</v>
      </c>
      <c r="B169" t="s">
        <v>31</v>
      </c>
      <c r="C169" s="9" t="s">
        <v>6</v>
      </c>
      <c r="D169" s="9" t="s">
        <v>52</v>
      </c>
    </row>
    <row r="170" spans="1:4">
      <c r="A170" s="9" t="s">
        <v>205</v>
      </c>
      <c r="B170" t="s">
        <v>4</v>
      </c>
      <c r="C170" s="9" t="s">
        <v>36</v>
      </c>
      <c r="D170" s="9" t="s">
        <v>52</v>
      </c>
    </row>
    <row r="171" spans="1:4">
      <c r="A171" s="9" t="s">
        <v>206</v>
      </c>
      <c r="B171" t="s">
        <v>4</v>
      </c>
      <c r="C171" s="9" t="s">
        <v>0</v>
      </c>
      <c r="D171" t="s">
        <v>16</v>
      </c>
    </row>
    <row r="172" spans="1:4">
      <c r="A172" s="9" t="s">
        <v>207</v>
      </c>
      <c r="B172" t="s">
        <v>4</v>
      </c>
      <c r="C172" s="9" t="s">
        <v>0</v>
      </c>
      <c r="D172" t="s">
        <v>41</v>
      </c>
    </row>
    <row r="173" spans="1:4">
      <c r="A173" s="9" t="s">
        <v>208</v>
      </c>
      <c r="B173" t="s">
        <v>4</v>
      </c>
      <c r="C173" s="9" t="s">
        <v>6</v>
      </c>
      <c r="D173" t="s">
        <v>41</v>
      </c>
    </row>
    <row r="174" spans="1:4">
      <c r="A174" s="9" t="s">
        <v>209</v>
      </c>
      <c r="B174" t="s">
        <v>31</v>
      </c>
      <c r="C174" s="9" t="s">
        <v>0</v>
      </c>
      <c r="D174" t="s">
        <v>41</v>
      </c>
    </row>
    <row r="175" spans="1:4">
      <c r="A175" s="9" t="s">
        <v>210</v>
      </c>
      <c r="B175" t="s">
        <v>31</v>
      </c>
      <c r="C175" s="9" t="s">
        <v>6</v>
      </c>
      <c r="D175" t="s">
        <v>41</v>
      </c>
    </row>
    <row r="176" spans="1:4">
      <c r="A176" s="9" t="s">
        <v>211</v>
      </c>
      <c r="B176" t="s">
        <v>31</v>
      </c>
      <c r="C176" s="9" t="s">
        <v>6</v>
      </c>
      <c r="D176" t="s">
        <v>14</v>
      </c>
    </row>
    <row r="177" spans="1:4">
      <c r="A177" s="9" t="s">
        <v>212</v>
      </c>
      <c r="B177" t="s">
        <v>4</v>
      </c>
      <c r="C177" s="9" t="s">
        <v>36</v>
      </c>
      <c r="D177" t="s">
        <v>41</v>
      </c>
    </row>
    <row r="178" spans="1:4">
      <c r="A178" s="8" t="s">
        <v>18</v>
      </c>
      <c r="B178" s="8" t="s">
        <v>33</v>
      </c>
      <c r="C178" s="10" t="s">
        <v>36</v>
      </c>
      <c r="D178" s="8" t="s">
        <v>52</v>
      </c>
    </row>
    <row r="179" spans="1:4">
      <c r="A179" s="9" t="s">
        <v>213</v>
      </c>
      <c r="B179" t="s">
        <v>4</v>
      </c>
      <c r="C179" s="9" t="s">
        <v>36</v>
      </c>
      <c r="D179" s="9" t="s">
        <v>52</v>
      </c>
    </row>
    <row r="180" spans="1:4">
      <c r="A180" s="9" t="s">
        <v>214</v>
      </c>
      <c r="B180" t="s">
        <v>4</v>
      </c>
      <c r="C180" s="9" t="s">
        <v>0</v>
      </c>
      <c r="D180" s="9" t="s">
        <v>52</v>
      </c>
    </row>
    <row r="181" spans="1:4">
      <c r="A181" s="9" t="s">
        <v>215</v>
      </c>
      <c r="B181" t="s">
        <v>33</v>
      </c>
      <c r="C181" s="9" t="s">
        <v>42</v>
      </c>
      <c r="D181" s="9" t="s">
        <v>52</v>
      </c>
    </row>
    <row r="182" spans="1:4">
      <c r="A182" s="9" t="s">
        <v>216</v>
      </c>
      <c r="B182" t="s">
        <v>33</v>
      </c>
      <c r="C182" s="9" t="s">
        <v>36</v>
      </c>
      <c r="D182" t="s">
        <v>43</v>
      </c>
    </row>
    <row r="183" spans="1:4">
      <c r="A183" s="9" t="s">
        <v>217</v>
      </c>
      <c r="B183" t="s">
        <v>33</v>
      </c>
      <c r="C183" s="9" t="s">
        <v>36</v>
      </c>
      <c r="D183" t="s">
        <v>16</v>
      </c>
    </row>
    <row r="184" spans="1:4">
      <c r="A184" s="9" t="s">
        <v>218</v>
      </c>
      <c r="B184" t="s">
        <v>33</v>
      </c>
      <c r="C184" s="9" t="s">
        <v>0</v>
      </c>
      <c r="D184" t="s">
        <v>16</v>
      </c>
    </row>
    <row r="185" spans="1:4">
      <c r="A185" s="9" t="s">
        <v>219</v>
      </c>
      <c r="B185" t="s">
        <v>4</v>
      </c>
      <c r="C185" s="9" t="s">
        <v>36</v>
      </c>
      <c r="D185" t="s">
        <v>16</v>
      </c>
    </row>
    <row r="186" spans="1:4">
      <c r="A186" s="9" t="s">
        <v>220</v>
      </c>
      <c r="B186" t="s">
        <v>4</v>
      </c>
      <c r="C186" s="9" t="s">
        <v>0</v>
      </c>
      <c r="D186" t="s">
        <v>16</v>
      </c>
    </row>
    <row r="187" spans="1:4">
      <c r="A187" s="9" t="s">
        <v>221</v>
      </c>
      <c r="B187" t="s">
        <v>4</v>
      </c>
      <c r="C187" s="9" t="s">
        <v>0</v>
      </c>
      <c r="D187" t="s">
        <v>41</v>
      </c>
    </row>
    <row r="188" spans="1:4">
      <c r="A188" s="9" t="s">
        <v>222</v>
      </c>
      <c r="B188" t="s">
        <v>33</v>
      </c>
      <c r="C188" s="9" t="s">
        <v>42</v>
      </c>
      <c r="D188" t="s">
        <v>16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33"/>
  <sheetViews>
    <sheetView topLeftCell="A17" workbookViewId="0">
      <selection activeCell="A17" sqref="A17"/>
    </sheetView>
  </sheetViews>
  <sheetFormatPr defaultColWidth="9" defaultRowHeight="19.5" outlineLevelCol="2"/>
  <sheetData>
    <row r="1" spans="1:3">
      <c r="A1" s="6" t="s">
        <v>48</v>
      </c>
      <c r="B1" s="6" t="s">
        <v>223</v>
      </c>
      <c r="C1" s="7" t="s">
        <v>224</v>
      </c>
    </row>
    <row r="2" spans="1:3">
      <c r="A2" s="8" t="s">
        <v>225</v>
      </c>
      <c r="B2" s="8" t="s">
        <v>4</v>
      </c>
      <c r="C2">
        <v>2</v>
      </c>
    </row>
    <row r="3" spans="1:3">
      <c r="A3" s="6" t="s">
        <v>226</v>
      </c>
      <c r="B3" s="6" t="s">
        <v>31</v>
      </c>
      <c r="C3">
        <v>1</v>
      </c>
    </row>
    <row r="4" spans="1:3">
      <c r="A4" s="6" t="s">
        <v>227</v>
      </c>
      <c r="B4" s="6" t="s">
        <v>34</v>
      </c>
      <c r="C4">
        <v>3</v>
      </c>
    </row>
    <row r="5" spans="1:3">
      <c r="A5" s="6" t="s">
        <v>228</v>
      </c>
      <c r="B5" s="6" t="s">
        <v>0</v>
      </c>
      <c r="C5">
        <v>5</v>
      </c>
    </row>
    <row r="6" spans="1:3">
      <c r="A6" s="6" t="s">
        <v>229</v>
      </c>
      <c r="B6" s="6" t="s">
        <v>36</v>
      </c>
      <c r="C6">
        <v>6</v>
      </c>
    </row>
    <row r="7" spans="1:3">
      <c r="A7" s="6" t="s">
        <v>230</v>
      </c>
      <c r="B7" s="6" t="s">
        <v>16</v>
      </c>
      <c r="C7">
        <v>9</v>
      </c>
    </row>
    <row r="8" spans="1:3">
      <c r="A8" s="6" t="s">
        <v>231</v>
      </c>
      <c r="B8" s="6" t="s">
        <v>41</v>
      </c>
      <c r="C8" s="7">
        <v>8</v>
      </c>
    </row>
    <row r="9" spans="1:3">
      <c r="A9" s="8" t="s">
        <v>232</v>
      </c>
      <c r="B9" s="8" t="s">
        <v>33</v>
      </c>
      <c r="C9">
        <v>3</v>
      </c>
    </row>
    <row r="10" spans="1:3">
      <c r="A10" s="6" t="s">
        <v>233</v>
      </c>
      <c r="B10" s="6" t="s">
        <v>4</v>
      </c>
      <c r="C10">
        <v>2</v>
      </c>
    </row>
    <row r="11" spans="1:3">
      <c r="A11" s="6" t="s">
        <v>234</v>
      </c>
      <c r="B11" s="6" t="s">
        <v>6</v>
      </c>
      <c r="C11">
        <v>4</v>
      </c>
    </row>
    <row r="12" spans="1:3">
      <c r="A12" s="6" t="s">
        <v>235</v>
      </c>
      <c r="B12" s="6" t="s">
        <v>36</v>
      </c>
      <c r="C12">
        <v>6</v>
      </c>
    </row>
    <row r="13" spans="1:3">
      <c r="A13" s="6" t="s">
        <v>236</v>
      </c>
      <c r="B13" s="6" t="s">
        <v>42</v>
      </c>
      <c r="C13">
        <v>7</v>
      </c>
    </row>
    <row r="14" spans="1:3">
      <c r="A14" s="6" t="s">
        <v>237</v>
      </c>
      <c r="B14" s="6" t="s">
        <v>43</v>
      </c>
      <c r="C14">
        <v>10</v>
      </c>
    </row>
    <row r="15" spans="1:3">
      <c r="A15" s="6" t="s">
        <v>238</v>
      </c>
      <c r="B15" s="6" t="s">
        <v>16</v>
      </c>
      <c r="C15" s="7">
        <v>9</v>
      </c>
    </row>
    <row r="16" spans="1:3">
      <c r="A16" s="8" t="s">
        <v>239</v>
      </c>
      <c r="B16" s="8" t="s">
        <v>34</v>
      </c>
      <c r="C16">
        <v>3</v>
      </c>
    </row>
    <row r="17" spans="1:3">
      <c r="A17" s="6" t="s">
        <v>240</v>
      </c>
      <c r="B17" s="6" t="s">
        <v>4</v>
      </c>
      <c r="C17">
        <v>2</v>
      </c>
    </row>
    <row r="18" spans="1:3">
      <c r="A18" s="6" t="s">
        <v>241</v>
      </c>
      <c r="B18" s="6" t="s">
        <v>6</v>
      </c>
      <c r="C18">
        <v>4</v>
      </c>
    </row>
    <row r="19" spans="1:3">
      <c r="A19" s="6" t="s">
        <v>242</v>
      </c>
      <c r="B19" s="6" t="s">
        <v>38</v>
      </c>
      <c r="C19">
        <v>6</v>
      </c>
    </row>
    <row r="20" spans="1:3">
      <c r="A20" s="6" t="s">
        <v>243</v>
      </c>
      <c r="B20" s="6" t="s">
        <v>14</v>
      </c>
      <c r="C20">
        <v>7</v>
      </c>
    </row>
    <row r="21" spans="1:3">
      <c r="A21" s="6" t="s">
        <v>244</v>
      </c>
      <c r="B21" s="6" t="s">
        <v>17</v>
      </c>
      <c r="C21">
        <v>10</v>
      </c>
    </row>
    <row r="22" spans="1:3">
      <c r="A22" s="6" t="s">
        <v>245</v>
      </c>
      <c r="B22" s="6" t="s">
        <v>16</v>
      </c>
      <c r="C22" s="7">
        <v>9</v>
      </c>
    </row>
    <row r="23" spans="1:3">
      <c r="A23" s="8" t="s">
        <v>246</v>
      </c>
      <c r="B23" s="8" t="s">
        <v>6</v>
      </c>
      <c r="C23">
        <v>4</v>
      </c>
    </row>
    <row r="24" spans="1:3">
      <c r="A24" s="6" t="s">
        <v>247</v>
      </c>
      <c r="B24" s="6" t="s">
        <v>34</v>
      </c>
      <c r="C24">
        <v>3</v>
      </c>
    </row>
    <row r="25" spans="1:3">
      <c r="A25" s="6" t="s">
        <v>248</v>
      </c>
      <c r="B25" s="6" t="s">
        <v>0</v>
      </c>
      <c r="C25">
        <v>5</v>
      </c>
    </row>
    <row r="26" spans="1:3">
      <c r="A26" s="6" t="s">
        <v>249</v>
      </c>
      <c r="B26" s="6" t="s">
        <v>14</v>
      </c>
      <c r="C26">
        <v>7</v>
      </c>
    </row>
    <row r="27" spans="1:3">
      <c r="A27" s="6" t="s">
        <v>250</v>
      </c>
      <c r="B27" s="6" t="s">
        <v>40</v>
      </c>
      <c r="C27">
        <v>8</v>
      </c>
    </row>
    <row r="28" spans="1:3">
      <c r="A28" s="6" t="s">
        <v>251</v>
      </c>
      <c r="B28" s="6" t="s">
        <v>18</v>
      </c>
      <c r="C28">
        <v>11</v>
      </c>
    </row>
    <row r="29" spans="1:3">
      <c r="A29" s="6" t="s">
        <v>252</v>
      </c>
      <c r="B29" s="6" t="s">
        <v>17</v>
      </c>
      <c r="C29" s="7">
        <v>10</v>
      </c>
    </row>
    <row r="30" spans="1:3">
      <c r="A30" s="8" t="s">
        <v>253</v>
      </c>
      <c r="B30" s="8" t="s">
        <v>39</v>
      </c>
      <c r="C30">
        <v>5</v>
      </c>
    </row>
    <row r="31" spans="1:3">
      <c r="A31" s="6" t="s">
        <v>254</v>
      </c>
      <c r="B31" s="6" t="s">
        <v>6</v>
      </c>
      <c r="C31">
        <v>4</v>
      </c>
    </row>
    <row r="32" spans="1:3">
      <c r="A32" s="6" t="s">
        <v>255</v>
      </c>
      <c r="B32" s="6" t="s">
        <v>36</v>
      </c>
      <c r="C32">
        <v>6</v>
      </c>
    </row>
    <row r="33" spans="1:3">
      <c r="A33" s="6" t="s">
        <v>256</v>
      </c>
      <c r="B33" s="6" t="s">
        <v>40</v>
      </c>
      <c r="C33">
        <v>8</v>
      </c>
    </row>
    <row r="34" spans="1:3">
      <c r="A34" s="6" t="s">
        <v>257</v>
      </c>
      <c r="B34" s="6" t="s">
        <v>16</v>
      </c>
      <c r="C34">
        <v>9</v>
      </c>
    </row>
    <row r="35" spans="1:3">
      <c r="A35" s="6" t="s">
        <v>258</v>
      </c>
      <c r="B35" s="6" t="s">
        <v>46</v>
      </c>
      <c r="C35">
        <v>0</v>
      </c>
    </row>
    <row r="36" spans="1:3">
      <c r="A36" s="6" t="s">
        <v>259</v>
      </c>
      <c r="B36" s="6" t="s">
        <v>18</v>
      </c>
      <c r="C36" s="7">
        <v>11</v>
      </c>
    </row>
    <row r="37" spans="1:3">
      <c r="A37" s="8" t="s">
        <v>260</v>
      </c>
      <c r="B37" s="8" t="s">
        <v>0</v>
      </c>
      <c r="C37">
        <v>5</v>
      </c>
    </row>
    <row r="38" spans="1:3">
      <c r="A38" s="6" t="s">
        <v>261</v>
      </c>
      <c r="B38" s="6" t="s">
        <v>6</v>
      </c>
      <c r="C38">
        <v>4</v>
      </c>
    </row>
    <row r="39" spans="1:3">
      <c r="A39" s="6" t="s">
        <v>262</v>
      </c>
      <c r="B39" s="6" t="s">
        <v>36</v>
      </c>
      <c r="C39">
        <v>6</v>
      </c>
    </row>
    <row r="40" spans="1:3">
      <c r="A40" s="6" t="s">
        <v>263</v>
      </c>
      <c r="B40" s="6" t="s">
        <v>41</v>
      </c>
      <c r="C40">
        <v>8</v>
      </c>
    </row>
    <row r="41" spans="1:3">
      <c r="A41" s="6" t="s">
        <v>264</v>
      </c>
      <c r="B41" s="6" t="s">
        <v>16</v>
      </c>
      <c r="C41">
        <v>9</v>
      </c>
    </row>
    <row r="42" spans="1:3">
      <c r="A42" s="6" t="s">
        <v>265</v>
      </c>
      <c r="B42" s="6" t="s">
        <v>2</v>
      </c>
      <c r="C42">
        <v>0</v>
      </c>
    </row>
    <row r="43" spans="1:3">
      <c r="A43" s="6" t="s">
        <v>266</v>
      </c>
      <c r="B43" s="6" t="s">
        <v>47</v>
      </c>
      <c r="C43" s="7">
        <v>11</v>
      </c>
    </row>
    <row r="44" spans="1:3">
      <c r="A44" s="8" t="s">
        <v>267</v>
      </c>
      <c r="B44" s="8" t="s">
        <v>36</v>
      </c>
      <c r="C44">
        <v>6</v>
      </c>
    </row>
    <row r="45" spans="1:3">
      <c r="A45" s="6" t="s">
        <v>268</v>
      </c>
      <c r="B45" s="6" t="s">
        <v>0</v>
      </c>
      <c r="C45">
        <v>5</v>
      </c>
    </row>
    <row r="46" spans="1:3">
      <c r="A46" s="6" t="s">
        <v>269</v>
      </c>
      <c r="B46" s="6" t="s">
        <v>14</v>
      </c>
      <c r="C46">
        <v>7</v>
      </c>
    </row>
    <row r="47" spans="1:3">
      <c r="A47" s="6" t="s">
        <v>270</v>
      </c>
      <c r="B47" s="6" t="s">
        <v>16</v>
      </c>
      <c r="C47">
        <v>9</v>
      </c>
    </row>
    <row r="48" spans="1:3">
      <c r="A48" s="6" t="s">
        <v>271</v>
      </c>
      <c r="B48" s="6" t="s">
        <v>43</v>
      </c>
      <c r="C48">
        <v>10</v>
      </c>
    </row>
    <row r="49" spans="1:3">
      <c r="A49" s="6" t="s">
        <v>272</v>
      </c>
      <c r="B49" s="6" t="s">
        <v>18</v>
      </c>
      <c r="C49">
        <v>11</v>
      </c>
    </row>
    <row r="50" spans="1:3">
      <c r="A50" s="6" t="s">
        <v>273</v>
      </c>
      <c r="B50" s="6" t="s">
        <v>17</v>
      </c>
      <c r="C50" s="7">
        <v>10</v>
      </c>
    </row>
    <row r="51" spans="1:3">
      <c r="A51" s="8" t="s">
        <v>274</v>
      </c>
      <c r="B51" s="8" t="s">
        <v>14</v>
      </c>
      <c r="C51">
        <v>7</v>
      </c>
    </row>
    <row r="52" spans="1:3">
      <c r="A52" s="6" t="s">
        <v>275</v>
      </c>
      <c r="B52" s="6" t="s">
        <v>38</v>
      </c>
      <c r="C52">
        <v>6</v>
      </c>
    </row>
    <row r="53" spans="1:3">
      <c r="A53" s="6" t="s">
        <v>276</v>
      </c>
      <c r="B53" s="6" t="s">
        <v>41</v>
      </c>
      <c r="C53">
        <v>8</v>
      </c>
    </row>
    <row r="54" spans="1:3">
      <c r="A54" s="6" t="s">
        <v>277</v>
      </c>
      <c r="B54" s="6" t="s">
        <v>17</v>
      </c>
      <c r="C54">
        <v>10</v>
      </c>
    </row>
    <row r="55" spans="1:3">
      <c r="A55" s="6" t="s">
        <v>278</v>
      </c>
      <c r="B55" s="6" t="s">
        <v>18</v>
      </c>
      <c r="C55">
        <v>11</v>
      </c>
    </row>
    <row r="56" spans="1:3">
      <c r="A56" s="6" t="s">
        <v>279</v>
      </c>
      <c r="B56" s="6" t="s">
        <v>4</v>
      </c>
      <c r="C56">
        <v>2</v>
      </c>
    </row>
    <row r="57" spans="1:3">
      <c r="A57" s="6" t="s">
        <v>280</v>
      </c>
      <c r="B57" s="6" t="s">
        <v>31</v>
      </c>
      <c r="C57" s="7">
        <v>1</v>
      </c>
    </row>
    <row r="58" spans="1:3">
      <c r="A58" s="8" t="s">
        <v>281</v>
      </c>
      <c r="B58" s="8" t="s">
        <v>40</v>
      </c>
      <c r="C58">
        <v>8</v>
      </c>
    </row>
    <row r="59" spans="1:3">
      <c r="A59" s="6" t="s">
        <v>282</v>
      </c>
      <c r="B59" s="6" t="s">
        <v>14</v>
      </c>
      <c r="C59">
        <v>7</v>
      </c>
    </row>
    <row r="60" spans="1:3">
      <c r="A60" s="6" t="s">
        <v>283</v>
      </c>
      <c r="B60" s="6" t="s">
        <v>16</v>
      </c>
      <c r="C60">
        <v>9</v>
      </c>
    </row>
    <row r="61" spans="1:3">
      <c r="A61" s="6" t="s">
        <v>284</v>
      </c>
      <c r="B61" s="6" t="s">
        <v>18</v>
      </c>
      <c r="C61">
        <v>11</v>
      </c>
    </row>
    <row r="62" spans="1:3">
      <c r="A62" s="6" t="s">
        <v>285</v>
      </c>
      <c r="B62" s="6" t="s">
        <v>46</v>
      </c>
      <c r="C62">
        <v>0</v>
      </c>
    </row>
    <row r="63" spans="1:3">
      <c r="A63" s="6" t="s">
        <v>286</v>
      </c>
      <c r="B63" s="6" t="s">
        <v>33</v>
      </c>
      <c r="C63">
        <v>3</v>
      </c>
    </row>
    <row r="64" spans="1:3">
      <c r="A64" s="6" t="s">
        <v>287</v>
      </c>
      <c r="B64" s="6" t="s">
        <v>4</v>
      </c>
      <c r="C64" s="7">
        <v>2</v>
      </c>
    </row>
    <row r="65" spans="1:3">
      <c r="A65" s="8" t="s">
        <v>288</v>
      </c>
      <c r="B65" s="8" t="s">
        <v>41</v>
      </c>
      <c r="C65">
        <v>8</v>
      </c>
    </row>
    <row r="66" spans="1:3">
      <c r="A66" s="6" t="s">
        <v>289</v>
      </c>
      <c r="B66" s="6" t="s">
        <v>14</v>
      </c>
      <c r="C66">
        <v>7</v>
      </c>
    </row>
    <row r="67" spans="1:3">
      <c r="A67" s="6" t="s">
        <v>290</v>
      </c>
      <c r="B67" s="6" t="s">
        <v>16</v>
      </c>
      <c r="C67">
        <v>9</v>
      </c>
    </row>
    <row r="68" spans="1:3">
      <c r="A68" s="6" t="s">
        <v>291</v>
      </c>
      <c r="B68" s="6" t="s">
        <v>47</v>
      </c>
      <c r="C68">
        <v>11</v>
      </c>
    </row>
    <row r="69" spans="1:3">
      <c r="A69" s="6" t="s">
        <v>292</v>
      </c>
      <c r="B69" s="6" t="s">
        <v>2</v>
      </c>
      <c r="C69">
        <v>0</v>
      </c>
    </row>
    <row r="70" spans="1:3">
      <c r="A70" s="6" t="s">
        <v>293</v>
      </c>
      <c r="B70" s="6" t="s">
        <v>34</v>
      </c>
      <c r="C70">
        <v>3</v>
      </c>
    </row>
    <row r="71" spans="1:3">
      <c r="A71" s="6" t="s">
        <v>294</v>
      </c>
      <c r="B71" s="6" t="s">
        <v>4</v>
      </c>
      <c r="C71" s="7">
        <v>2</v>
      </c>
    </row>
    <row r="72" spans="1:3">
      <c r="A72" s="8" t="s">
        <v>295</v>
      </c>
      <c r="B72" s="8" t="s">
        <v>16</v>
      </c>
      <c r="C72">
        <v>9</v>
      </c>
    </row>
    <row r="73" spans="1:3">
      <c r="A73" s="6" t="s">
        <v>296</v>
      </c>
      <c r="B73" s="6" t="s">
        <v>41</v>
      </c>
      <c r="C73">
        <v>8</v>
      </c>
    </row>
    <row r="74" spans="1:3">
      <c r="A74" s="6" t="s">
        <v>297</v>
      </c>
      <c r="B74" s="6" t="s">
        <v>17</v>
      </c>
      <c r="C74">
        <v>10</v>
      </c>
    </row>
    <row r="75" spans="1:3">
      <c r="A75" s="6" t="s">
        <v>298</v>
      </c>
      <c r="B75" s="6" t="s">
        <v>2</v>
      </c>
      <c r="C75">
        <v>0</v>
      </c>
    </row>
    <row r="76" spans="1:3">
      <c r="A76" s="6" t="s">
        <v>299</v>
      </c>
      <c r="B76" s="6" t="s">
        <v>30</v>
      </c>
      <c r="C76">
        <v>1</v>
      </c>
    </row>
    <row r="77" spans="1:3">
      <c r="A77" s="6" t="s">
        <v>300</v>
      </c>
      <c r="B77" s="6" t="s">
        <v>6</v>
      </c>
      <c r="C77">
        <v>4</v>
      </c>
    </row>
    <row r="78" spans="1:3">
      <c r="A78" s="6" t="s">
        <v>301</v>
      </c>
      <c r="B78" s="6" t="s">
        <v>34</v>
      </c>
      <c r="C78" s="7">
        <v>3</v>
      </c>
    </row>
    <row r="79" spans="1:3">
      <c r="A79" s="8" t="s">
        <v>302</v>
      </c>
      <c r="B79" s="8" t="s">
        <v>43</v>
      </c>
      <c r="C79">
        <v>10</v>
      </c>
    </row>
    <row r="80" spans="1:3">
      <c r="A80" s="6" t="s">
        <v>303</v>
      </c>
      <c r="B80" s="6" t="s">
        <v>16</v>
      </c>
      <c r="C80">
        <v>9</v>
      </c>
    </row>
    <row r="81" spans="1:3">
      <c r="A81" s="6" t="s">
        <v>304</v>
      </c>
      <c r="B81" s="6" t="s">
        <v>18</v>
      </c>
      <c r="C81">
        <v>11</v>
      </c>
    </row>
    <row r="82" spans="1:3">
      <c r="A82" s="6" t="s">
        <v>305</v>
      </c>
      <c r="B82" s="6" t="s">
        <v>30</v>
      </c>
      <c r="C82">
        <v>1</v>
      </c>
    </row>
    <row r="83" spans="1:3">
      <c r="A83" s="6" t="s">
        <v>306</v>
      </c>
      <c r="B83" s="6" t="s">
        <v>4</v>
      </c>
      <c r="C83">
        <v>2</v>
      </c>
    </row>
    <row r="84" spans="1:3">
      <c r="A84" s="6" t="s">
        <v>307</v>
      </c>
      <c r="B84" s="6" t="s">
        <v>39</v>
      </c>
      <c r="C84">
        <v>5</v>
      </c>
    </row>
    <row r="85" spans="1:3">
      <c r="A85" s="6" t="s">
        <v>308</v>
      </c>
      <c r="B85" s="6" t="s">
        <v>6</v>
      </c>
      <c r="C85" s="7">
        <v>4</v>
      </c>
    </row>
    <row r="86" spans="1:3">
      <c r="A86" s="8" t="s">
        <v>309</v>
      </c>
      <c r="B86" s="8" t="s">
        <v>17</v>
      </c>
      <c r="C86">
        <v>10</v>
      </c>
    </row>
    <row r="87" spans="1:3">
      <c r="A87" s="6" t="s">
        <v>310</v>
      </c>
      <c r="B87" s="6" t="s">
        <v>16</v>
      </c>
      <c r="C87">
        <v>9</v>
      </c>
    </row>
    <row r="88" spans="1:3">
      <c r="A88" s="6" t="s">
        <v>311</v>
      </c>
      <c r="B88" s="6" t="s">
        <v>18</v>
      </c>
      <c r="C88">
        <v>11</v>
      </c>
    </row>
    <row r="89" spans="1:3">
      <c r="A89" s="6" t="s">
        <v>312</v>
      </c>
      <c r="B89" s="6" t="s">
        <v>31</v>
      </c>
      <c r="C89">
        <v>1</v>
      </c>
    </row>
    <row r="90" spans="1:3">
      <c r="A90" s="6" t="s">
        <v>313</v>
      </c>
      <c r="B90" s="6" t="s">
        <v>4</v>
      </c>
      <c r="C90">
        <v>2</v>
      </c>
    </row>
    <row r="91" spans="1:3">
      <c r="A91" s="6" t="s">
        <v>314</v>
      </c>
      <c r="B91" s="6" t="s">
        <v>0</v>
      </c>
      <c r="C91">
        <v>5</v>
      </c>
    </row>
    <row r="92" spans="1:3">
      <c r="A92" s="6" t="s">
        <v>315</v>
      </c>
      <c r="B92" s="6" t="s">
        <v>6</v>
      </c>
      <c r="C92" s="7">
        <v>4</v>
      </c>
    </row>
    <row r="93" spans="1:3">
      <c r="A93" s="8" t="s">
        <v>316</v>
      </c>
      <c r="B93" s="8" t="s">
        <v>18</v>
      </c>
      <c r="C93">
        <v>11</v>
      </c>
    </row>
    <row r="94" spans="1:3">
      <c r="A94" s="6" t="s">
        <v>317</v>
      </c>
      <c r="B94" s="6" t="s">
        <v>17</v>
      </c>
      <c r="C94">
        <v>10</v>
      </c>
    </row>
    <row r="95" spans="1:3">
      <c r="A95" s="6" t="s">
        <v>318</v>
      </c>
      <c r="B95" s="6" t="s">
        <v>4</v>
      </c>
      <c r="C95">
        <v>2</v>
      </c>
    </row>
    <row r="96" spans="1:3">
      <c r="A96" s="6" t="s">
        <v>319</v>
      </c>
      <c r="B96" s="6" t="s">
        <v>33</v>
      </c>
      <c r="C96">
        <v>3</v>
      </c>
    </row>
    <row r="97" spans="1:3">
      <c r="A97" s="6" t="s">
        <v>320</v>
      </c>
      <c r="B97" s="6" t="s">
        <v>36</v>
      </c>
      <c r="C97">
        <v>6</v>
      </c>
    </row>
    <row r="98" spans="1:3">
      <c r="A98" s="6" t="s">
        <v>321</v>
      </c>
      <c r="B98" s="6" t="s">
        <v>0</v>
      </c>
      <c r="C98" s="7">
        <v>5</v>
      </c>
    </row>
    <row r="99" spans="1:3">
      <c r="A99" s="8" t="s">
        <v>322</v>
      </c>
      <c r="B99" s="8" t="s">
        <v>46</v>
      </c>
      <c r="C99">
        <v>0</v>
      </c>
    </row>
    <row r="100" spans="1:3">
      <c r="A100" s="6" t="s">
        <v>323</v>
      </c>
      <c r="B100" s="6" t="s">
        <v>18</v>
      </c>
      <c r="C100">
        <v>11</v>
      </c>
    </row>
    <row r="101" spans="1:3">
      <c r="A101" s="6" t="s">
        <v>324</v>
      </c>
      <c r="B101" s="6" t="s">
        <v>30</v>
      </c>
      <c r="C101">
        <v>1</v>
      </c>
    </row>
    <row r="102" spans="1:3">
      <c r="A102" s="6" t="s">
        <v>325</v>
      </c>
      <c r="B102" s="6" t="s">
        <v>33</v>
      </c>
      <c r="C102">
        <v>3</v>
      </c>
    </row>
    <row r="103" spans="1:3">
      <c r="A103" s="6" t="s">
        <v>326</v>
      </c>
      <c r="B103" s="6" t="s">
        <v>6</v>
      </c>
      <c r="C103">
        <v>4</v>
      </c>
    </row>
    <row r="104" spans="1:3">
      <c r="A104" s="6" t="s">
        <v>327</v>
      </c>
      <c r="B104" s="6" t="s">
        <v>14</v>
      </c>
      <c r="C104">
        <v>7</v>
      </c>
    </row>
    <row r="105" spans="1:3">
      <c r="A105" s="6" t="s">
        <v>328</v>
      </c>
      <c r="B105" s="6" t="s">
        <v>36</v>
      </c>
      <c r="C105" s="7">
        <v>6</v>
      </c>
    </row>
    <row r="106" spans="1:3">
      <c r="A106" s="8" t="s">
        <v>329</v>
      </c>
      <c r="B106" s="8" t="s">
        <v>2</v>
      </c>
      <c r="C106">
        <v>0</v>
      </c>
    </row>
    <row r="107" spans="1:3">
      <c r="A107" s="6" t="s">
        <v>330</v>
      </c>
      <c r="B107" s="6" t="s">
        <v>47</v>
      </c>
      <c r="C107">
        <v>11</v>
      </c>
    </row>
    <row r="108" spans="1:3">
      <c r="A108" s="6" t="s">
        <v>331</v>
      </c>
      <c r="B108" s="6" t="s">
        <v>31</v>
      </c>
      <c r="C108">
        <v>1</v>
      </c>
    </row>
    <row r="109" spans="1:3">
      <c r="A109" s="6" t="s">
        <v>332</v>
      </c>
      <c r="B109" s="6" t="s">
        <v>34</v>
      </c>
      <c r="C109">
        <v>3</v>
      </c>
    </row>
    <row r="110" spans="1:3">
      <c r="A110" s="6" t="s">
        <v>333</v>
      </c>
      <c r="B110" s="6" t="s">
        <v>6</v>
      </c>
      <c r="C110">
        <v>4</v>
      </c>
    </row>
    <row r="111" spans="1:3">
      <c r="A111" s="6" t="s">
        <v>334</v>
      </c>
      <c r="B111" s="6" t="s">
        <v>14</v>
      </c>
      <c r="C111">
        <v>7</v>
      </c>
    </row>
    <row r="112" spans="1:3">
      <c r="A112" s="6" t="s">
        <v>335</v>
      </c>
      <c r="B112" s="6" t="s">
        <v>38</v>
      </c>
      <c r="C112" s="7">
        <v>6</v>
      </c>
    </row>
    <row r="113" spans="1:3">
      <c r="A113" s="8" t="s">
        <v>336</v>
      </c>
      <c r="B113" s="8" t="s">
        <v>30</v>
      </c>
      <c r="C113">
        <v>1</v>
      </c>
    </row>
    <row r="114" spans="1:3">
      <c r="A114" s="6" t="s">
        <v>337</v>
      </c>
      <c r="B114" s="6" t="s">
        <v>2</v>
      </c>
      <c r="C114">
        <v>0</v>
      </c>
    </row>
    <row r="115" spans="1:3">
      <c r="A115" s="6" t="s">
        <v>338</v>
      </c>
      <c r="B115" s="6" t="s">
        <v>4</v>
      </c>
      <c r="C115">
        <v>2</v>
      </c>
    </row>
    <row r="116" spans="1:3">
      <c r="A116" s="6" t="s">
        <v>339</v>
      </c>
      <c r="B116" s="6" t="s">
        <v>6</v>
      </c>
      <c r="C116">
        <v>4</v>
      </c>
    </row>
    <row r="117" spans="1:3">
      <c r="A117" s="6" t="s">
        <v>340</v>
      </c>
      <c r="B117" s="6" t="s">
        <v>0</v>
      </c>
      <c r="C117">
        <v>5</v>
      </c>
    </row>
    <row r="118" spans="1:3">
      <c r="A118" s="6" t="s">
        <v>341</v>
      </c>
      <c r="B118" s="6" t="s">
        <v>40</v>
      </c>
      <c r="C118">
        <v>8</v>
      </c>
    </row>
    <row r="119" spans="1:3">
      <c r="A119" s="6" t="s">
        <v>342</v>
      </c>
      <c r="B119" s="6" t="s">
        <v>14</v>
      </c>
      <c r="C119" s="7">
        <v>7</v>
      </c>
    </row>
    <row r="120" spans="1:3">
      <c r="A120" s="8" t="s">
        <v>343</v>
      </c>
      <c r="B120" s="8" t="s">
        <v>31</v>
      </c>
      <c r="C120">
        <v>1</v>
      </c>
    </row>
    <row r="121" spans="1:3">
      <c r="A121" s="6" t="s">
        <v>344</v>
      </c>
      <c r="B121" s="6" t="s">
        <v>2</v>
      </c>
      <c r="C121">
        <v>0</v>
      </c>
    </row>
    <row r="122" spans="1:3">
      <c r="A122" s="6" t="s">
        <v>345</v>
      </c>
      <c r="B122" s="6" t="s">
        <v>4</v>
      </c>
      <c r="C122">
        <v>2</v>
      </c>
    </row>
    <row r="123" spans="1:3">
      <c r="A123" s="6" t="s">
        <v>346</v>
      </c>
      <c r="B123" s="6" t="s">
        <v>37</v>
      </c>
      <c r="C123">
        <v>4</v>
      </c>
    </row>
    <row r="124" spans="1:3">
      <c r="A124" s="6" t="s">
        <v>347</v>
      </c>
      <c r="B124" s="6" t="s">
        <v>0</v>
      </c>
      <c r="C124">
        <v>5</v>
      </c>
    </row>
    <row r="125" spans="1:3">
      <c r="A125" s="6" t="s">
        <v>348</v>
      </c>
      <c r="B125" s="6" t="s">
        <v>41</v>
      </c>
      <c r="C125">
        <v>8</v>
      </c>
    </row>
    <row r="126" spans="1:3">
      <c r="A126" s="6" t="s">
        <v>349</v>
      </c>
      <c r="B126" s="6" t="s">
        <v>14</v>
      </c>
      <c r="C126" s="7">
        <v>7</v>
      </c>
    </row>
    <row r="127" spans="1:3">
      <c r="A127" s="8" t="s">
        <v>350</v>
      </c>
      <c r="B127" s="8" t="s">
        <v>32</v>
      </c>
      <c r="C127">
        <v>2</v>
      </c>
    </row>
    <row r="128" spans="1:3">
      <c r="A128" s="6" t="s">
        <v>351</v>
      </c>
      <c r="B128" s="6" t="s">
        <v>30</v>
      </c>
      <c r="C128">
        <v>1</v>
      </c>
    </row>
    <row r="129" spans="1:3">
      <c r="A129" s="6" t="s">
        <v>352</v>
      </c>
      <c r="B129" s="6" t="s">
        <v>33</v>
      </c>
      <c r="C129">
        <v>3</v>
      </c>
    </row>
    <row r="130" spans="1:3">
      <c r="A130" s="6" t="s">
        <v>353</v>
      </c>
      <c r="B130" s="6" t="s">
        <v>0</v>
      </c>
      <c r="C130">
        <v>5</v>
      </c>
    </row>
    <row r="131" spans="1:3">
      <c r="A131" s="6" t="s">
        <v>354</v>
      </c>
      <c r="B131" s="6" t="s">
        <v>36</v>
      </c>
      <c r="C131">
        <v>6</v>
      </c>
    </row>
    <row r="132" spans="1:3">
      <c r="A132" s="6" t="s">
        <v>355</v>
      </c>
      <c r="B132" s="6" t="s">
        <v>44</v>
      </c>
      <c r="C132">
        <v>9</v>
      </c>
    </row>
    <row r="133" spans="1:3">
      <c r="A133" s="6" t="s">
        <v>356</v>
      </c>
      <c r="B133" s="6" t="s">
        <v>40</v>
      </c>
      <c r="C133">
        <v>8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62"/>
  <sheetViews>
    <sheetView zoomScale="85" zoomScaleNormal="85" topLeftCell="A4" workbookViewId="0">
      <selection activeCell="Y66" sqref="Y66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232242422324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357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VLOOKUP(まとめ7!$A$1&amp;"△7",Chords!$A$2:$D$188,2,FALSE)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VLOOKUP(まとめ7!$A$1&amp;"△7",Chords!$A$2:$D$188,3,FALSE)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VLOOKUP(まとめ7!$A$1&amp;"△7",Chords!$A$2:$D$188,4,FALSE)</f>
        <v>E</v>
      </c>
      <c r="B7">
        <f>VLOOKUP(A7,Note!$A$1:$B$26,2,FALSE)</f>
        <v>4</v>
      </c>
      <c r="C7" s="2">
        <f>VLOOKUP(ABS(B7-C3),Note!$E$1:$F$25,2,FALSE)</f>
        <v>0</v>
      </c>
      <c r="D7" s="2">
        <f>VLOOKUP(ABS(B7-D3),Note!$E$1:$F$25,2,FALSE)</f>
        <v>0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4</v>
      </c>
      <c r="H7" s="2">
        <f>VLOOKUP(ABS(G7-H3),Note!$E$1:$F$25,2,FALSE)</f>
        <v>0</v>
      </c>
      <c r="I7" s="2">
        <f>VLOOKUP(ABS(G7-I3),Note!$E$1:$F$25,2,FALSE)</f>
        <v>1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4</v>
      </c>
      <c r="M7" s="2">
        <f>VLOOKUP(ABS(L7-M3),Note!$E$1:$F$25,2,FALSE)</f>
        <v>0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4</v>
      </c>
      <c r="R7" s="2">
        <f>VLOOKUP(ABS(Q7-R3),Note!$E$1:$F$25,2,FALSE)</f>
        <v>1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0</v>
      </c>
      <c r="V7">
        <f t="shared" si="3"/>
        <v>4</v>
      </c>
      <c r="W7" s="2">
        <f>VLOOKUP(ABS(V7-W3),Note!$E$1:$F$25,2,FALSE)</f>
        <v>0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1</v>
      </c>
      <c r="AA7">
        <f t="shared" si="4"/>
        <v>4</v>
      </c>
      <c r="AB7" s="2">
        <f>VLOOKUP(ABS(AA7-AB3),Note!$E$1:$F$25,2,FALSE)</f>
        <v>1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0</v>
      </c>
      <c r="AF7">
        <f t="shared" si="5"/>
        <v>4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1</v>
      </c>
      <c r="AK7">
        <f t="shared" si="6"/>
        <v>4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0</v>
      </c>
      <c r="AO7" s="2">
        <f>VLOOKUP(ABS(AK7-AO3),Note!$E$1:$F$25,2,FALSE)</f>
        <v>0</v>
      </c>
      <c r="AP7">
        <f t="shared" si="7"/>
        <v>4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1</v>
      </c>
      <c r="AT7" s="2">
        <f>VLOOKUP(ABS(AP7-AT3),Note!$E$1:$F$25,2,FALSE)</f>
        <v>0</v>
      </c>
      <c r="AU7">
        <f t="shared" si="8"/>
        <v>4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0</v>
      </c>
      <c r="AY7" s="2">
        <f>VLOOKUP(ABS(AU7-AY3),Note!$E$1:$F$25,2,FALSE)</f>
        <v>0</v>
      </c>
      <c r="AZ7">
        <f t="shared" si="9"/>
        <v>4</v>
      </c>
      <c r="BA7" s="2">
        <f>VLOOKUP(ABS(AZ7-BA3),Note!$E$1:$F$25,2,FALSE)</f>
        <v>0</v>
      </c>
      <c r="BB7" s="2">
        <f>VLOOKUP(ABS(AZ7-BB3),Note!$E$1:$F$25,2,FALSE)</f>
        <v>0</v>
      </c>
      <c r="BC7" s="2">
        <f>VLOOKUP(ABS(AZ7-BC3),Note!$E$1:$F$25,2,FALSE)</f>
        <v>1</v>
      </c>
      <c r="BD7" s="2">
        <f>VLOOKUP(ABS(AZ7-BD3),Note!$E$1:$F$25,2,FALSE)</f>
        <v>0</v>
      </c>
      <c r="BE7">
        <f t="shared" si="10"/>
        <v>4</v>
      </c>
      <c r="BF7" s="2">
        <f>VLOOKUP(ABS(BE7-BF3),Note!$E$1:$F$25,2,FALSE)</f>
        <v>0</v>
      </c>
      <c r="BG7" s="2">
        <f>VLOOKUP(ABS(BE7-BG3),Note!$E$1:$F$25,2,FALSE)</f>
        <v>1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2</v>
      </c>
      <c r="I8">
        <f>SUM(H4:H7,I4:I7,J4:J7,K4:K7)</f>
        <v>3</v>
      </c>
      <c r="N8">
        <f>SUM(M4:M7,N4:N7,O4:O7,P4:P7)</f>
        <v>2</v>
      </c>
      <c r="S8">
        <f>SUM(R4:R7,S4:S7,T4:T7,U4:U7)</f>
        <v>2</v>
      </c>
      <c r="X8">
        <f>SUM(W4:W7,X4:X7,Y4:Y7,Z4:Z7)</f>
        <v>4</v>
      </c>
      <c r="AC8">
        <f>SUM(AB4:AB7,AC4:AC7,AD4:AD7,AE4:AE7)</f>
        <v>2</v>
      </c>
      <c r="AH8">
        <f>SUM(AG4:AG7,AH4:AH7,AI4:AI7,AJ4:AJ7)</f>
        <v>4</v>
      </c>
      <c r="AM8">
        <f>SUM(AL4:AL7,AM4:AM7,AN4:AN7,AO4:AO7)</f>
        <v>2</v>
      </c>
      <c r="AR8">
        <f>SUM(AQ4:AQ7,AR4:AR7,AS4:AS7,AT4:AT7)</f>
        <v>2</v>
      </c>
      <c r="AW8">
        <f>SUM(AV4:AV7,AW4:AW7,AX4:AX7,AY4:AY7)</f>
        <v>3</v>
      </c>
      <c r="BB8">
        <f>SUM(BA4:BA7,BB4:BB7,BC4:BC7,BD4:BD7)</f>
        <v>2</v>
      </c>
      <c r="BG8">
        <f>SUM(BF4:BF7,BG4:BG7,BH4:BH7,BI4:BI7)</f>
        <v>4</v>
      </c>
    </row>
    <row r="9" spans="1:61">
      <c r="A9" s="1" t="str">
        <f>D16&amp;I16&amp;N16&amp;S16&amp;X16&amp;AC16&amp;AH16&amp;AM16&amp;AR16&amp;AW16&amp;BB16&amp;BG16</f>
        <v>241332423233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358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VLOOKUP(まとめ7!$A$1&amp;"△7",Chords!$A$2:$D$188,2,FALSE)</f>
        <v>A</v>
      </c>
      <c r="B13">
        <f>VLOOKUP(A13,Note!$A$1:$B$26,2,FALSE)</f>
        <v>9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0</v>
      </c>
      <c r="F13" s="2">
        <f>VLOOKUP(ABS(B13-F11),Note!$E$1:$F$25,2,FALSE)</f>
        <v>1</v>
      </c>
      <c r="G13">
        <f t="shared" si="11"/>
        <v>9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1</v>
      </c>
      <c r="K13" s="2">
        <f>VLOOKUP(ABS(G13-K11),Note!$E$1:$F$25,2,FALSE)</f>
        <v>0</v>
      </c>
      <c r="L13">
        <f t="shared" si="12"/>
        <v>9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0</v>
      </c>
      <c r="P13" s="2">
        <f>VLOOKUP(ABS(L13-P11),Note!$E$1:$F$25,2,FALSE)</f>
        <v>0</v>
      </c>
      <c r="Q13">
        <f t="shared" si="13"/>
        <v>9</v>
      </c>
      <c r="R13" s="2">
        <f>VLOOKUP(ABS(Q13-R11),Note!$E$1:$F$25,2,FALSE)</f>
        <v>0</v>
      </c>
      <c r="S13" s="2">
        <f>VLOOKUP(ABS(Q13-S11),Note!$E$1:$F$25,2,FALSE)</f>
        <v>0</v>
      </c>
      <c r="T13" s="2">
        <f>VLOOKUP(ABS(Q13-T11),Note!$E$1:$F$25,2,FALSE)</f>
        <v>1</v>
      </c>
      <c r="U13" s="2">
        <f>VLOOKUP(ABS(Q13-U11),Note!$E$1:$F$25,2,FALSE)</f>
        <v>0</v>
      </c>
      <c r="V13">
        <f t="shared" si="14"/>
        <v>9</v>
      </c>
      <c r="W13" s="2">
        <f>VLOOKUP(ABS(V13-W11),Note!$E$1:$F$25,2,FALSE)</f>
        <v>0</v>
      </c>
      <c r="X13" s="2">
        <f>VLOOKUP(ABS(V13-X11),Note!$E$1:$F$25,2,FALSE)</f>
        <v>1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9</v>
      </c>
      <c r="AB13" s="2">
        <f>VLOOKUP(ABS(AA13-AB11),Note!$E$1:$F$25,2,FALSE)</f>
        <v>0</v>
      </c>
      <c r="AC13" s="2">
        <f>VLOOKUP(ABS(AA13-AC11),Note!$E$1:$F$25,2,FALSE)</f>
        <v>0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9</v>
      </c>
      <c r="AG13" s="2">
        <f>VLOOKUP(ABS(AF13-AG11),Note!$E$1:$F$25,2,FALSE)</f>
        <v>0</v>
      </c>
      <c r="AH13" s="2">
        <f>VLOOKUP(ABS(AF13-AH11),Note!$E$1:$F$25,2,FALSE)</f>
        <v>1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9</v>
      </c>
      <c r="AL13" s="2">
        <f>VLOOKUP(ABS(AK13-AL11),Note!$E$1:$F$25,2,FALSE)</f>
        <v>0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9</v>
      </c>
      <c r="AQ13" s="2">
        <f>VLOOKUP(ABS(AP13-AQ11),Note!$E$1:$F$25,2,FALSE)</f>
        <v>1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9</v>
      </c>
      <c r="AV13" s="2">
        <f>VLOOKUP(ABS(AU13-AV11),Note!$E$1:$F$25,2,FALSE)</f>
        <v>0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0</v>
      </c>
      <c r="AZ13">
        <f t="shared" si="20"/>
        <v>9</v>
      </c>
      <c r="BA13" s="2">
        <f>VLOOKUP(ABS(AZ13-BA11),Note!$E$1:$F$25,2,FALSE)</f>
        <v>1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1</v>
      </c>
      <c r="BE13">
        <f t="shared" si="21"/>
        <v>9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0</v>
      </c>
    </row>
    <row r="14" spans="1:61">
      <c r="A14" t="str">
        <f>VLOOKUP(まとめ7!$A$1&amp;"△7",Chords!$A$2:$D$188,3,FALSE)</f>
        <v>C</v>
      </c>
      <c r="B14">
        <f>VLOOKUP(A14,Note!$A$1:$B$26,2,FALSE)</f>
        <v>0</v>
      </c>
      <c r="C14" s="2">
        <f>VLOOKUP(ABS(B14-C11),Note!$E$1:$F$25,2,FALSE)</f>
        <v>0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0</v>
      </c>
      <c r="G14">
        <f t="shared" si="11"/>
        <v>0</v>
      </c>
      <c r="H14" s="2">
        <f>VLOOKUP(ABS(G14-H11),Note!$E$1:$F$25,2,FALSE)</f>
        <v>1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1</v>
      </c>
      <c r="L14">
        <f t="shared" si="12"/>
        <v>0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0</v>
      </c>
      <c r="Q14">
        <f t="shared" si="13"/>
        <v>0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0</v>
      </c>
      <c r="U14" s="2">
        <f>VLOOKUP(ABS(Q14-U11),Note!$E$1:$F$25,2,FALSE)</f>
        <v>1</v>
      </c>
      <c r="V14">
        <f t="shared" si="14"/>
        <v>0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1</v>
      </c>
      <c r="Z14" s="2">
        <f>VLOOKUP(ABS(V14-Z11),Note!$E$1:$F$25,2,FALSE)</f>
        <v>0</v>
      </c>
      <c r="AA14">
        <f t="shared" si="15"/>
        <v>0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0</v>
      </c>
      <c r="AE14" s="2">
        <f>VLOOKUP(ABS(AA14-AE11),Note!$E$1:$F$25,2,FALSE)</f>
        <v>0</v>
      </c>
      <c r="AF14">
        <f t="shared" si="16"/>
        <v>0</v>
      </c>
      <c r="AG14" s="2">
        <f>VLOOKUP(ABS(AF14-AG11),Note!$E$1:$F$25,2,FALSE)</f>
        <v>0</v>
      </c>
      <c r="AH14" s="2">
        <f>VLOOKUP(ABS(AF14-AH11),Note!$E$1:$F$25,2,FALSE)</f>
        <v>0</v>
      </c>
      <c r="AI14" s="2">
        <f>VLOOKUP(ABS(AF14-AI11),Note!$E$1:$F$25,2,FALSE)</f>
        <v>1</v>
      </c>
      <c r="AJ14" s="2">
        <f>VLOOKUP(ABS(AF14-AJ11),Note!$E$1:$F$25,2,FALSE)</f>
        <v>0</v>
      </c>
      <c r="AK14">
        <f t="shared" si="17"/>
        <v>0</v>
      </c>
      <c r="AL14" s="2">
        <f>VLOOKUP(ABS(AK14-AL11),Note!$E$1:$F$25,2,FALSE)</f>
        <v>0</v>
      </c>
      <c r="AM14" s="2">
        <f>VLOOKUP(ABS(AK14-AM11),Note!$E$1:$F$25,2,FALSE)</f>
        <v>1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0</v>
      </c>
      <c r="AQ14" s="2">
        <f>VLOOKUP(ABS(AP14-AQ11),Note!$E$1:$F$25,2,FALSE)</f>
        <v>0</v>
      </c>
      <c r="AR14" s="2">
        <f>VLOOKUP(ABS(AP14-AR11),Note!$E$1:$F$25,2,FALSE)</f>
        <v>0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0</v>
      </c>
      <c r="AV14" s="2">
        <f>VLOOKUP(ABS(AU14-AV11),Note!$E$1:$F$25,2,FALSE)</f>
        <v>0</v>
      </c>
      <c r="AW14" s="2">
        <f>VLOOKUP(ABS(AU14-AW11),Note!$E$1:$F$25,2,FALSE)</f>
        <v>1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0</v>
      </c>
      <c r="BA14" s="2">
        <f>VLOOKUP(ABS(AZ14-BA11),Note!$E$1:$F$25,2,FALSE)</f>
        <v>0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0</v>
      </c>
      <c r="BF14" s="2">
        <f>VLOOKUP(ABS(BE14-BF11),Note!$E$1:$F$25,2,FALSE)</f>
        <v>1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VLOOKUP(まとめ7!$A$1&amp;"△7",Chords!$A$2:$D$188,4,FALSE)</f>
        <v>E</v>
      </c>
      <c r="B15">
        <f>VLOOKUP(A15,Note!$A$1:$B$26,2,FALSE)</f>
        <v>4</v>
      </c>
      <c r="C15" s="2">
        <f>VLOOKUP(ABS(B15-C11),Note!$E$1:$F$25,2,FALSE)</f>
        <v>0</v>
      </c>
      <c r="D15" s="2">
        <f>VLOOKUP(ABS(B15-D11),Note!$E$1:$F$25,2,FALSE)</f>
        <v>0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4</v>
      </c>
      <c r="H15" s="2">
        <f>VLOOKUP(ABS(G15-H11),Note!$E$1:$F$25,2,FALSE)</f>
        <v>0</v>
      </c>
      <c r="I15" s="2">
        <f>VLOOKUP(ABS(G15-I11),Note!$E$1:$F$25,2,FALSE)</f>
        <v>1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4</v>
      </c>
      <c r="M15" s="2">
        <f>VLOOKUP(ABS(L15-M11),Note!$E$1:$F$25,2,FALSE)</f>
        <v>0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4</v>
      </c>
      <c r="R15" s="2">
        <f>VLOOKUP(ABS(Q15-R11),Note!$E$1:$F$25,2,FALSE)</f>
        <v>1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4</v>
      </c>
      <c r="W15" s="2">
        <f>VLOOKUP(ABS(V15-W11),Note!$E$1:$F$25,2,FALSE)</f>
        <v>0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0</v>
      </c>
      <c r="AA15">
        <f t="shared" si="15"/>
        <v>4</v>
      </c>
      <c r="AB15" s="2">
        <f>VLOOKUP(ABS(AA15-AB11),Note!$E$1:$F$25,2,FALSE)</f>
        <v>1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1</v>
      </c>
      <c r="AF15">
        <f t="shared" si="16"/>
        <v>4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0</v>
      </c>
      <c r="AK15">
        <f t="shared" si="17"/>
        <v>4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0</v>
      </c>
      <c r="AO15" s="2">
        <f>VLOOKUP(ABS(AK15-AO11),Note!$E$1:$F$25,2,FALSE)</f>
        <v>1</v>
      </c>
      <c r="AP15">
        <f t="shared" si="18"/>
        <v>4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1</v>
      </c>
      <c r="AT15" s="2">
        <f>VLOOKUP(ABS(AP15-AT11),Note!$E$1:$F$25,2,FALSE)</f>
        <v>0</v>
      </c>
      <c r="AU15">
        <f t="shared" si="19"/>
        <v>4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0</v>
      </c>
      <c r="AY15" s="2">
        <f>VLOOKUP(ABS(AU15-AY11),Note!$E$1:$F$25,2,FALSE)</f>
        <v>0</v>
      </c>
      <c r="AZ15">
        <f t="shared" si="20"/>
        <v>4</v>
      </c>
      <c r="BA15" s="2">
        <f>VLOOKUP(ABS(AZ15-BA11),Note!$E$1:$F$25,2,FALSE)</f>
        <v>0</v>
      </c>
      <c r="BB15" s="2">
        <f>VLOOKUP(ABS(AZ15-BB11),Note!$E$1:$F$25,2,FALSE)</f>
        <v>0</v>
      </c>
      <c r="BC15" s="2">
        <f>VLOOKUP(ABS(AZ15-BC11),Note!$E$1:$F$25,2,FALSE)</f>
        <v>1</v>
      </c>
      <c r="BD15" s="2">
        <f>VLOOKUP(ABS(AZ15-BD11),Note!$E$1:$F$25,2,FALSE)</f>
        <v>0</v>
      </c>
      <c r="BE15">
        <f t="shared" si="21"/>
        <v>4</v>
      </c>
      <c r="BF15" s="2">
        <f>VLOOKUP(ABS(BE15-BF11),Note!$E$1:$F$25,2,FALSE)</f>
        <v>0</v>
      </c>
      <c r="BG15" s="2">
        <f>VLOOKUP(ABS(BE15-BG11),Note!$E$1:$F$25,2,FALSE)</f>
        <v>1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2</v>
      </c>
      <c r="I16">
        <f>SUM(H12:H15,I12:I15,J12:J15,K12:K15)</f>
        <v>4</v>
      </c>
      <c r="N16">
        <f>SUM(M12:M15,N12:N15,O12:O15,P12:P15)</f>
        <v>1</v>
      </c>
      <c r="S16">
        <f>SUM(R12:R15,S12:S15,T12:T15,U12:U15)</f>
        <v>3</v>
      </c>
      <c r="X16">
        <f>SUM(W12:W15,X12:X15,Y12:Y15,Z12:Z15)</f>
        <v>3</v>
      </c>
      <c r="AC16">
        <f>SUM(AB12:AB15,AC12:AC15,AD12:AD15,AE12:AE15)</f>
        <v>2</v>
      </c>
      <c r="AH16">
        <f>SUM(AG12:AG15,AH12:AH15,AI12:AI15,AJ12:AJ15)</f>
        <v>4</v>
      </c>
      <c r="AM16">
        <f>SUM(AL12:AL15,AM12:AM15,AN12:AN15,AO12:AO15)</f>
        <v>2</v>
      </c>
      <c r="AR16">
        <f>SUM(AQ12:AQ15,AR12:AR15,AS12:AS15,AT12:AT15)</f>
        <v>3</v>
      </c>
      <c r="AW16">
        <f>SUM(AV12:AV15,AW12:AW15,AX12:AX15,AY12:AY15)</f>
        <v>2</v>
      </c>
      <c r="BB16">
        <f>SUM(BA12:BA15,BB12:BB15,BC12:BC15,BD12:BD15)</f>
        <v>3</v>
      </c>
      <c r="BG16">
        <f>SUM(BF12:BF15,BG12:BG15,BH12:BH15,BI12:BI15)</f>
        <v>3</v>
      </c>
    </row>
    <row r="17" spans="1:61">
      <c r="A17" s="1" t="str">
        <f>D24&amp;I24&amp;N24&amp;S24&amp;X24&amp;AC24&amp;AH24&amp;AM24&amp;AR24&amp;AW24&amp;BB24&amp;BG24</f>
        <v>332233332233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359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VLOOKUP(まとめ7!$A$1&amp;"△7",Chords!$A$2:$D$188,2,FALSE)</f>
        <v>A</v>
      </c>
      <c r="B21">
        <f>VLOOKUP(A21,Note!$A$1:$B$26,2,FALSE)</f>
        <v>9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1</v>
      </c>
      <c r="G21">
        <f t="shared" si="22"/>
        <v>9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0</v>
      </c>
      <c r="K21" s="2">
        <f>VLOOKUP(ABS(G21-K19),Note!$E$1:$F$25,2,FALSE)</f>
        <v>0</v>
      </c>
      <c r="L21">
        <f t="shared" si="23"/>
        <v>9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1</v>
      </c>
      <c r="P21" s="2">
        <f>VLOOKUP(ABS(L21-P19),Note!$E$1:$F$25,2,FALSE)</f>
        <v>0</v>
      </c>
      <c r="Q21">
        <f t="shared" si="24"/>
        <v>9</v>
      </c>
      <c r="R21" s="2">
        <f>VLOOKUP(ABS(Q21-R19),Note!$E$1:$F$25,2,FALSE)</f>
        <v>0</v>
      </c>
      <c r="S21" s="2">
        <f>VLOOKUP(ABS(Q21-S19),Note!$E$1:$F$25,2,FALSE)</f>
        <v>0</v>
      </c>
      <c r="T21" s="2">
        <f>VLOOKUP(ABS(Q21-T19),Note!$E$1:$F$25,2,FALSE)</f>
        <v>0</v>
      </c>
      <c r="U21" s="2">
        <f>VLOOKUP(ABS(Q21-U19),Note!$E$1:$F$25,2,FALSE)</f>
        <v>0</v>
      </c>
      <c r="V21">
        <f t="shared" si="25"/>
        <v>9</v>
      </c>
      <c r="W21" s="2">
        <f>VLOOKUP(ABS(V21-W19),Note!$E$1:$F$25,2,FALSE)</f>
        <v>0</v>
      </c>
      <c r="X21" s="2">
        <f>VLOOKUP(ABS(V21-X19),Note!$E$1:$F$25,2,FALSE)</f>
        <v>1</v>
      </c>
      <c r="Y21" s="2">
        <f>VLOOKUP(ABS(V21-Y19),Note!$E$1:$F$25,2,FALSE)</f>
        <v>1</v>
      </c>
      <c r="Z21" s="2">
        <f>VLOOKUP(ABS(V21-Z19),Note!$E$1:$F$25,2,FALSE)</f>
        <v>0</v>
      </c>
      <c r="AA21">
        <f t="shared" si="26"/>
        <v>9</v>
      </c>
      <c r="AB21" s="2">
        <f>VLOOKUP(ABS(AA21-AB19),Note!$E$1:$F$25,2,FALSE)</f>
        <v>0</v>
      </c>
      <c r="AC21" s="2">
        <f>VLOOKUP(ABS(AA21-AC19),Note!$E$1:$F$25,2,FALSE)</f>
        <v>0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9</v>
      </c>
      <c r="AG21" s="2">
        <f>VLOOKUP(ABS(AF21-AG19),Note!$E$1:$F$25,2,FALSE)</f>
        <v>0</v>
      </c>
      <c r="AH21" s="2">
        <f>VLOOKUP(ABS(AF21-AH19),Note!$E$1:$F$25,2,FALSE)</f>
        <v>1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9</v>
      </c>
      <c r="AL21" s="2">
        <f>VLOOKUP(ABS(AK21-AL19),Note!$E$1:$F$25,2,FALSE)</f>
        <v>0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9</v>
      </c>
      <c r="AQ21" s="2">
        <f>VLOOKUP(ABS(AP21-AQ19),Note!$E$1:$F$25,2,FALSE)</f>
        <v>1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9</v>
      </c>
      <c r="AV21" s="2">
        <f>VLOOKUP(ABS(AU21-AV19),Note!$E$1:$F$25,2,FALSE)</f>
        <v>0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0</v>
      </c>
      <c r="AZ21">
        <f t="shared" si="31"/>
        <v>9</v>
      </c>
      <c r="BA21" s="2">
        <f>VLOOKUP(ABS(AZ21-BA19),Note!$E$1:$F$25,2,FALSE)</f>
        <v>1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1</v>
      </c>
      <c r="BE21">
        <f t="shared" si="32"/>
        <v>9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0</v>
      </c>
    </row>
    <row r="22" spans="1:61">
      <c r="A22" t="str">
        <f>VLOOKUP(まとめ7!$A$1&amp;"△7",Chords!$A$2:$D$188,3,FALSE)</f>
        <v>C</v>
      </c>
      <c r="B22">
        <f>VLOOKUP(A22,Note!$A$1:$B$26,2,FALSE)</f>
        <v>0</v>
      </c>
      <c r="C22" s="2">
        <f>VLOOKUP(ABS(B22-C19),Note!$E$1:$F$25,2,FALSE)</f>
        <v>0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0</v>
      </c>
      <c r="G22">
        <f t="shared" si="22"/>
        <v>0</v>
      </c>
      <c r="H22" s="2">
        <f>VLOOKUP(ABS(G22-H19),Note!$E$1:$F$25,2,FALSE)</f>
        <v>1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1</v>
      </c>
      <c r="L22">
        <f t="shared" si="23"/>
        <v>0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0</v>
      </c>
      <c r="Q22">
        <f t="shared" si="24"/>
        <v>0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1</v>
      </c>
      <c r="V22">
        <f t="shared" si="25"/>
        <v>0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0</v>
      </c>
      <c r="Z22" s="2">
        <f>VLOOKUP(ABS(V22-Z19),Note!$E$1:$F$25,2,FALSE)</f>
        <v>0</v>
      </c>
      <c r="AA22">
        <f t="shared" si="26"/>
        <v>0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1</v>
      </c>
      <c r="AE22" s="2">
        <f>VLOOKUP(ABS(AA22-AE19),Note!$E$1:$F$25,2,FALSE)</f>
        <v>0</v>
      </c>
      <c r="AF22">
        <f t="shared" si="27"/>
        <v>0</v>
      </c>
      <c r="AG22" s="2">
        <f>VLOOKUP(ABS(AF22-AG19),Note!$E$1:$F$25,2,FALSE)</f>
        <v>0</v>
      </c>
      <c r="AH22" s="2">
        <f>VLOOKUP(ABS(AF22-AH19),Note!$E$1:$F$25,2,FALSE)</f>
        <v>0</v>
      </c>
      <c r="AI22" s="2">
        <f>VLOOKUP(ABS(AF22-AI19),Note!$E$1:$F$25,2,FALSE)</f>
        <v>0</v>
      </c>
      <c r="AJ22" s="2">
        <f>VLOOKUP(ABS(AF22-AJ19),Note!$E$1:$F$25,2,FALSE)</f>
        <v>0</v>
      </c>
      <c r="AK22">
        <f t="shared" si="28"/>
        <v>0</v>
      </c>
      <c r="AL22" s="2">
        <f>VLOOKUP(ABS(AK22-AL19),Note!$E$1:$F$25,2,FALSE)</f>
        <v>0</v>
      </c>
      <c r="AM22" s="2">
        <f>VLOOKUP(ABS(AK22-AM19),Note!$E$1:$F$25,2,FALSE)</f>
        <v>1</v>
      </c>
      <c r="AN22" s="2">
        <f>VLOOKUP(ABS(AK22-AN19),Note!$E$1:$F$25,2,FALSE)</f>
        <v>1</v>
      </c>
      <c r="AO22" s="2">
        <f>VLOOKUP(ABS(AK22-AO19),Note!$E$1:$F$25,2,FALSE)</f>
        <v>0</v>
      </c>
      <c r="AP22">
        <f t="shared" si="29"/>
        <v>0</v>
      </c>
      <c r="AQ22" s="2">
        <f>VLOOKUP(ABS(AP22-AQ19),Note!$E$1:$F$25,2,FALSE)</f>
        <v>0</v>
      </c>
      <c r="AR22" s="2">
        <f>VLOOKUP(ABS(AP22-AR19),Note!$E$1:$F$25,2,FALSE)</f>
        <v>0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0</v>
      </c>
      <c r="AV22" s="2">
        <f>VLOOKUP(ABS(AU22-AV19),Note!$E$1:$F$25,2,FALSE)</f>
        <v>0</v>
      </c>
      <c r="AW22" s="2">
        <f>VLOOKUP(ABS(AU22-AW19),Note!$E$1:$F$25,2,FALSE)</f>
        <v>1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0</v>
      </c>
      <c r="BA22" s="2">
        <f>VLOOKUP(ABS(AZ22-BA19),Note!$E$1:$F$25,2,FALSE)</f>
        <v>0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0</v>
      </c>
      <c r="BF22" s="2">
        <f>VLOOKUP(ABS(BE22-BF19),Note!$E$1:$F$25,2,FALSE)</f>
        <v>1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VLOOKUP(まとめ7!$A$1&amp;"△7",Chords!$A$2:$D$188,4,FALSE)</f>
        <v>E</v>
      </c>
      <c r="B23">
        <f>VLOOKUP(A23,Note!$A$1:$B$26,2,FALSE)</f>
        <v>4</v>
      </c>
      <c r="C23" s="2">
        <f>VLOOKUP(ABS(B23-C19),Note!$E$1:$F$25,2,FALSE)</f>
        <v>0</v>
      </c>
      <c r="D23" s="2">
        <f>VLOOKUP(ABS(B23-D19),Note!$E$1:$F$25,2,FALSE)</f>
        <v>0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4</v>
      </c>
      <c r="H23" s="2">
        <f>VLOOKUP(ABS(G23-H19),Note!$E$1:$F$25,2,FALSE)</f>
        <v>0</v>
      </c>
      <c r="I23" s="2">
        <f>VLOOKUP(ABS(G23-I19),Note!$E$1:$F$25,2,FALSE)</f>
        <v>1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4</v>
      </c>
      <c r="M23" s="2">
        <f>VLOOKUP(ABS(L23-M19),Note!$E$1:$F$25,2,FALSE)</f>
        <v>0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4</v>
      </c>
      <c r="R23" s="2">
        <f>VLOOKUP(ABS(Q23-R19),Note!$E$1:$F$25,2,FALSE)</f>
        <v>1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4</v>
      </c>
      <c r="W23" s="2">
        <f>VLOOKUP(ABS(V23-W19),Note!$E$1:$F$25,2,FALSE)</f>
        <v>0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0</v>
      </c>
      <c r="AA23">
        <f t="shared" si="26"/>
        <v>4</v>
      </c>
      <c r="AB23" s="2">
        <f>VLOOKUP(ABS(AA23-AB19),Note!$E$1:$F$25,2,FALSE)</f>
        <v>1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1</v>
      </c>
      <c r="AF23">
        <f t="shared" si="27"/>
        <v>4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0</v>
      </c>
      <c r="AK23">
        <f t="shared" si="28"/>
        <v>4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1</v>
      </c>
      <c r="AP23">
        <f t="shared" si="29"/>
        <v>4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0</v>
      </c>
      <c r="AT23" s="2">
        <f>VLOOKUP(ABS(AP23-AT19),Note!$E$1:$F$25,2,FALSE)</f>
        <v>0</v>
      </c>
      <c r="AU23">
        <f t="shared" si="30"/>
        <v>4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1</v>
      </c>
      <c r="AY23" s="2">
        <f>VLOOKUP(ABS(AU23-AY19),Note!$E$1:$F$25,2,FALSE)</f>
        <v>0</v>
      </c>
      <c r="AZ23">
        <f t="shared" si="31"/>
        <v>4</v>
      </c>
      <c r="BA23" s="2">
        <f>VLOOKUP(ABS(AZ23-BA19),Note!$E$1:$F$25,2,FALSE)</f>
        <v>0</v>
      </c>
      <c r="BB23" s="2">
        <f>VLOOKUP(ABS(AZ23-BB19),Note!$E$1:$F$25,2,FALSE)</f>
        <v>0</v>
      </c>
      <c r="BC23" s="2">
        <f>VLOOKUP(ABS(AZ23-BC19),Note!$E$1:$F$25,2,FALSE)</f>
        <v>0</v>
      </c>
      <c r="BD23" s="2">
        <f>VLOOKUP(ABS(AZ23-BD19),Note!$E$1:$F$25,2,FALSE)</f>
        <v>0</v>
      </c>
      <c r="BE23">
        <f t="shared" si="32"/>
        <v>4</v>
      </c>
      <c r="BF23" s="2">
        <f>VLOOKUP(ABS(BE23-BF19),Note!$E$1:$F$25,2,FALSE)</f>
        <v>0</v>
      </c>
      <c r="BG23" s="2">
        <f>VLOOKUP(ABS(BE23-BG19),Note!$E$1:$F$25,2,FALSE)</f>
        <v>1</v>
      </c>
      <c r="BH23" s="2">
        <f>VLOOKUP(ABS(BE23-BH19),Note!$E$1:$F$25,2,FALSE)</f>
        <v>1</v>
      </c>
      <c r="BI23" s="2">
        <f>VLOOKUP(ABS(BE23-BI19),Note!$E$1:$F$25,2,FALSE)</f>
        <v>0</v>
      </c>
    </row>
    <row r="24" spans="4:59">
      <c r="D24">
        <f>SUM(C20:C23,D20:D23,E20:E23,F20:F23)</f>
        <v>3</v>
      </c>
      <c r="I24">
        <f>SUM(H20:H23,I20:I23,J20:J23,K20:K23)</f>
        <v>3</v>
      </c>
      <c r="N24">
        <f>SUM(M20:M23,N20:N23,O20:O23,P20:P23)</f>
        <v>2</v>
      </c>
      <c r="S24">
        <f>SUM(R20:R23,S20:S23,T20:T23,U20:U23)</f>
        <v>2</v>
      </c>
      <c r="X24">
        <f>SUM(W20:W23,X20:X23,Y20:Y23,Z20:Z23)</f>
        <v>3</v>
      </c>
      <c r="AC24">
        <f>SUM(AB20:AB23,AC20:AC23,AD20:AD23,AE20:AE23)</f>
        <v>3</v>
      </c>
      <c r="AH24">
        <f>SUM(AG20:AG23,AH20:AH23,AI20:AI23,AJ20:AJ23)</f>
        <v>3</v>
      </c>
      <c r="AM24">
        <f>SUM(AL20:AL23,AM20:AM23,AN20:AN23,AO20:AO23)</f>
        <v>3</v>
      </c>
      <c r="AR24">
        <f>SUM(AQ20:AQ23,AR20:AR23,AS20:AS23,AT20:AT23)</f>
        <v>2</v>
      </c>
      <c r="AW24">
        <f>SUM(AV20:AV23,AW20:AW23,AX20:AX23,AY20:AY23)</f>
        <v>2</v>
      </c>
      <c r="BB24">
        <f>SUM(BA20:BA23,BB20:BB23,BC20:BC23,BD20:BD23)</f>
        <v>3</v>
      </c>
      <c r="BG24">
        <f>SUM(BF20:BF23,BG20:BG23,BH20:BH23,BI20:BI23)</f>
        <v>3</v>
      </c>
    </row>
    <row r="25" spans="1:61">
      <c r="A25" s="1" t="str">
        <f>D32&amp;I32&amp;N32&amp;S32&amp;X32&amp;AC32&amp;AH32&amp;AM32&amp;AR32&amp;AW32&amp;BB32&amp;BG32</f>
        <v>241423324142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360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VLOOKUP(まとめ7!$A$1&amp;"△7",Chords!$A$2:$D$188,2,FALSE)</f>
        <v>A</v>
      </c>
      <c r="B29">
        <f>VLOOKUP(A29,Note!$A$1:$B$26,2,FALSE)</f>
        <v>9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0</v>
      </c>
      <c r="F29" s="2">
        <f>VLOOKUP(ABS(B29-F27),Note!$E$1:$F$25,2,FALSE)</f>
        <v>1</v>
      </c>
      <c r="G29">
        <f t="shared" si="33"/>
        <v>9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1</v>
      </c>
      <c r="K29" s="2">
        <f>VLOOKUP(ABS(G29-K27),Note!$E$1:$F$25,2,FALSE)</f>
        <v>0</v>
      </c>
      <c r="L29">
        <f t="shared" si="34"/>
        <v>9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0</v>
      </c>
      <c r="P29" s="2">
        <f>VLOOKUP(ABS(L29-P27),Note!$E$1:$F$25,2,FALSE)</f>
        <v>0</v>
      </c>
      <c r="Q29">
        <f t="shared" si="35"/>
        <v>9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1</v>
      </c>
      <c r="U29" s="2">
        <f>VLOOKUP(ABS(Q29-U27),Note!$E$1:$F$25,2,FALSE)</f>
        <v>0</v>
      </c>
      <c r="V29">
        <f t="shared" si="36"/>
        <v>9</v>
      </c>
      <c r="W29" s="2">
        <f>VLOOKUP(ABS(V29-W27),Note!$E$1:$F$25,2,FALSE)</f>
        <v>0</v>
      </c>
      <c r="X29" s="2">
        <f>VLOOKUP(ABS(V29-X27),Note!$E$1:$F$25,2,FALSE)</f>
        <v>0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9</v>
      </c>
      <c r="AB29" s="2">
        <f>VLOOKUP(ABS(AA29-AB27),Note!$E$1:$F$25,2,FALSE)</f>
        <v>0</v>
      </c>
      <c r="AC29" s="2">
        <f>VLOOKUP(ABS(AA29-AC27),Note!$E$1:$F$25,2,FALSE)</f>
        <v>1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9</v>
      </c>
      <c r="AG29" s="2">
        <f>VLOOKUP(ABS(AF29-AG27),Note!$E$1:$F$25,2,FALSE)</f>
        <v>0</v>
      </c>
      <c r="AH29" s="2">
        <f>VLOOKUP(ABS(AF29-AH27),Note!$E$1:$F$25,2,FALSE)</f>
        <v>0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9</v>
      </c>
      <c r="AL29" s="2">
        <f>VLOOKUP(ABS(AK29-AL27),Note!$E$1:$F$25,2,FALSE)</f>
        <v>0</v>
      </c>
      <c r="AM29" s="2">
        <f>VLOOKUP(ABS(AK29-AM27),Note!$E$1:$F$25,2,FALSE)</f>
        <v>1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9</v>
      </c>
      <c r="AQ29" s="2">
        <f>VLOOKUP(ABS(AP29-AQ27),Note!$E$1:$F$25,2,FALSE)</f>
        <v>1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9</v>
      </c>
      <c r="AV29" s="2">
        <f>VLOOKUP(ABS(AU29-AV27),Note!$E$1:$F$25,2,FALSE)</f>
        <v>0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0</v>
      </c>
      <c r="AZ29">
        <f t="shared" si="42"/>
        <v>9</v>
      </c>
      <c r="BA29" s="2">
        <f>VLOOKUP(ABS(AZ29-BA27),Note!$E$1:$F$25,2,FALSE)</f>
        <v>1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1</v>
      </c>
      <c r="BE29">
        <f t="shared" si="43"/>
        <v>9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0</v>
      </c>
    </row>
    <row r="30" spans="1:61">
      <c r="A30" t="str">
        <f>VLOOKUP(まとめ7!$A$1&amp;"△7",Chords!$A$2:$D$188,3,FALSE)</f>
        <v>C</v>
      </c>
      <c r="B30">
        <f>VLOOKUP(A30,Note!$A$1:$B$26,2,FALSE)</f>
        <v>0</v>
      </c>
      <c r="C30" s="2">
        <f>VLOOKUP(ABS(B30-C27),Note!$E$1:$F$25,2,FALSE)</f>
        <v>0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0</v>
      </c>
      <c r="G30">
        <f t="shared" si="33"/>
        <v>0</v>
      </c>
      <c r="H30" s="2">
        <f>VLOOKUP(ABS(G30-H27),Note!$E$1:$F$25,2,FALSE)</f>
        <v>1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1</v>
      </c>
      <c r="L30">
        <f t="shared" si="34"/>
        <v>0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0</v>
      </c>
      <c r="Q30">
        <f t="shared" si="35"/>
        <v>0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0</v>
      </c>
      <c r="U30" s="2">
        <f>VLOOKUP(ABS(Q30-U27),Note!$E$1:$F$25,2,FALSE)</f>
        <v>1</v>
      </c>
      <c r="V30">
        <f t="shared" si="36"/>
        <v>0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1</v>
      </c>
      <c r="Z30" s="2">
        <f>VLOOKUP(ABS(V30-Z27),Note!$E$1:$F$25,2,FALSE)</f>
        <v>0</v>
      </c>
      <c r="AA30">
        <f t="shared" si="37"/>
        <v>0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0</v>
      </c>
      <c r="AE30" s="2">
        <f>VLOOKUP(ABS(AA30-AE27),Note!$E$1:$F$25,2,FALSE)</f>
        <v>0</v>
      </c>
      <c r="AF30">
        <f t="shared" si="38"/>
        <v>0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1</v>
      </c>
      <c r="AJ30" s="2">
        <f>VLOOKUP(ABS(AF30-AJ27),Note!$E$1:$F$25,2,FALSE)</f>
        <v>0</v>
      </c>
      <c r="AK30">
        <f t="shared" si="39"/>
        <v>0</v>
      </c>
      <c r="AL30" s="2">
        <f>VLOOKUP(ABS(AK30-AL27),Note!$E$1:$F$25,2,FALSE)</f>
        <v>0</v>
      </c>
      <c r="AM30" s="2">
        <f>VLOOKUP(ABS(AK30-AM27),Note!$E$1:$F$25,2,FALSE)</f>
        <v>0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0</v>
      </c>
      <c r="AQ30" s="2">
        <f>VLOOKUP(ABS(AP30-AQ27),Note!$E$1:$F$25,2,FALSE)</f>
        <v>0</v>
      </c>
      <c r="AR30" s="2">
        <f>VLOOKUP(ABS(AP30-AR27),Note!$E$1:$F$25,2,FALSE)</f>
        <v>1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0</v>
      </c>
      <c r="AV30" s="2">
        <f>VLOOKUP(ABS(AU30-AV27),Note!$E$1:$F$25,2,FALSE)</f>
        <v>0</v>
      </c>
      <c r="AW30" s="2">
        <f>VLOOKUP(ABS(AU30-AW27),Note!$E$1:$F$25,2,FALSE)</f>
        <v>0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0</v>
      </c>
      <c r="BA30" s="2">
        <f>VLOOKUP(ABS(AZ30-BA27),Note!$E$1:$F$25,2,FALSE)</f>
        <v>0</v>
      </c>
      <c r="BB30" s="2">
        <f>VLOOKUP(ABS(AZ30-BB27),Note!$E$1:$F$25,2,FALSE)</f>
        <v>1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0</v>
      </c>
      <c r="BF30" s="2">
        <f>VLOOKUP(ABS(BE30-BF27),Note!$E$1:$F$25,2,FALSE)</f>
        <v>1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VLOOKUP(まとめ7!$A$1&amp;"△7",Chords!$A$2:$D$188,4,FALSE)</f>
        <v>E</v>
      </c>
      <c r="B31">
        <f>VLOOKUP(A31,Note!$A$1:$B$26,2,FALSE)</f>
        <v>4</v>
      </c>
      <c r="C31" s="2">
        <f>VLOOKUP(ABS(B31-C27),Note!$E$1:$F$25,2,FALSE)</f>
        <v>0</v>
      </c>
      <c r="D31" s="2">
        <f>VLOOKUP(ABS(B31-D27),Note!$E$1:$F$25,2,FALSE)</f>
        <v>1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4</v>
      </c>
      <c r="H31" s="2">
        <f>VLOOKUP(ABS(G31-H27),Note!$E$1:$F$25,2,FALSE)</f>
        <v>0</v>
      </c>
      <c r="I31" s="2">
        <f>VLOOKUP(ABS(G31-I27),Note!$E$1:$F$25,2,FALSE)</f>
        <v>0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4</v>
      </c>
      <c r="M31" s="2">
        <f>VLOOKUP(ABS(L31-M27),Note!$E$1:$F$25,2,FALSE)</f>
        <v>0</v>
      </c>
      <c r="N31" s="2">
        <f>VLOOKUP(ABS(L31-N27),Note!$E$1:$F$25,2,FALSE)</f>
        <v>1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4</v>
      </c>
      <c r="R31" s="2">
        <f>VLOOKUP(ABS(Q31-R27),Note!$E$1:$F$25,2,FALSE)</f>
        <v>1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4</v>
      </c>
      <c r="W31" s="2">
        <f>VLOOKUP(ABS(V31-W27),Note!$E$1:$F$25,2,FALSE)</f>
        <v>0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0</v>
      </c>
      <c r="AA31">
        <f t="shared" si="37"/>
        <v>4</v>
      </c>
      <c r="AB31" s="2">
        <f>VLOOKUP(ABS(AA31-AB27),Note!$E$1:$F$25,2,FALSE)</f>
        <v>1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1</v>
      </c>
      <c r="AF31">
        <f t="shared" si="38"/>
        <v>4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0</v>
      </c>
      <c r="AK31">
        <f t="shared" si="39"/>
        <v>4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0</v>
      </c>
      <c r="AO31" s="2">
        <f>VLOOKUP(ABS(AK31-AO27),Note!$E$1:$F$25,2,FALSE)</f>
        <v>1</v>
      </c>
      <c r="AP31">
        <f t="shared" si="40"/>
        <v>4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1</v>
      </c>
      <c r="AT31" s="2">
        <f>VLOOKUP(ABS(AP31-AT27),Note!$E$1:$F$25,2,FALSE)</f>
        <v>0</v>
      </c>
      <c r="AU31">
        <f t="shared" si="41"/>
        <v>4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0</v>
      </c>
      <c r="AY31" s="2">
        <f>VLOOKUP(ABS(AU31-AY27),Note!$E$1:$F$25,2,FALSE)</f>
        <v>0</v>
      </c>
      <c r="AZ31">
        <f t="shared" si="42"/>
        <v>4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1</v>
      </c>
      <c r="BD31" s="2">
        <f>VLOOKUP(ABS(AZ31-BD27),Note!$E$1:$F$25,2,FALSE)</f>
        <v>0</v>
      </c>
      <c r="BE31">
        <f t="shared" si="43"/>
        <v>4</v>
      </c>
      <c r="BF31" s="2">
        <f>VLOOKUP(ABS(BE31-BF27),Note!$E$1:$F$25,2,FALSE)</f>
        <v>0</v>
      </c>
      <c r="BG31" s="2">
        <f>VLOOKUP(ABS(BE31-BG27),Note!$E$1:$F$25,2,FALSE)</f>
        <v>0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2</v>
      </c>
      <c r="I32">
        <f>SUM(H28:H31,I28:I31,J28:J31,K28:K31)</f>
        <v>4</v>
      </c>
      <c r="N32">
        <f>SUM(M28:M31,N28:N31,O28:O31,P28:P31)</f>
        <v>1</v>
      </c>
      <c r="S32">
        <f>SUM(R28:R31,S28:S31,T28:T31,U28:U31)</f>
        <v>4</v>
      </c>
      <c r="X32">
        <f>SUM(W28:W31,X28:X31,Y28:Y31,Z28:Z31)</f>
        <v>2</v>
      </c>
      <c r="AC32">
        <f>SUM(AB28:AB31,AC28:AC31,AD28:AD31,AE28:AE31)</f>
        <v>3</v>
      </c>
      <c r="AH32">
        <f>SUM(AG28:AG31,AH28:AH31,AI28:AI31,AJ28:AJ31)</f>
        <v>3</v>
      </c>
      <c r="AM32">
        <f>SUM(AL28:AL31,AM28:AM31,AN28:AN31,AO28:AO31)</f>
        <v>2</v>
      </c>
      <c r="AR32">
        <f>SUM(AQ28:AQ31,AR28:AR31,AS28:AS31,AT28:AT31)</f>
        <v>4</v>
      </c>
      <c r="AW32">
        <f>SUM(AV28:AV31,AW28:AW31,AX28:AX31,AY28:AY31)</f>
        <v>1</v>
      </c>
      <c r="BB32">
        <f>SUM(BA28:BA31,BB28:BB31,BC28:BC31,BD28:BD31)</f>
        <v>4</v>
      </c>
      <c r="BG32">
        <f>SUM(BF28:BF31,BG28:BG31,BH28:BH31,BI28:BI31)</f>
        <v>2</v>
      </c>
    </row>
    <row r="33" spans="1:61">
      <c r="A33" s="1" t="str">
        <f>D40&amp;I40&amp;N40&amp;S40&amp;X40&amp;AC40&amp;AH40&amp;AM40&amp;AR40&amp;AW40&amp;BB40&amp;BG40</f>
        <v>332324233142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361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VLOOKUP(まとめ7!$A$1&amp;"△7",Chords!$A$2:$D$188,2,FALSE)</f>
        <v>A</v>
      </c>
      <c r="B37">
        <f>VLOOKUP(A37,Note!$A$1:$B$26,2,FALSE)</f>
        <v>9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1</v>
      </c>
      <c r="G37">
        <f t="shared" si="44"/>
        <v>9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0</v>
      </c>
      <c r="K37" s="2">
        <f>VLOOKUP(ABS(G37-K35),Note!$E$1:$F$25,2,FALSE)</f>
        <v>0</v>
      </c>
      <c r="L37">
        <f t="shared" si="45"/>
        <v>9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1</v>
      </c>
      <c r="P37" s="2">
        <f>VLOOKUP(ABS(L37-P35),Note!$E$1:$F$25,2,FALSE)</f>
        <v>0</v>
      </c>
      <c r="Q37">
        <f t="shared" si="46"/>
        <v>9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0</v>
      </c>
      <c r="U37" s="2">
        <f>VLOOKUP(ABS(Q37-U35),Note!$E$1:$F$25,2,FALSE)</f>
        <v>0</v>
      </c>
      <c r="V37">
        <f t="shared" si="47"/>
        <v>9</v>
      </c>
      <c r="W37" s="2">
        <f>VLOOKUP(ABS(V37-W35),Note!$E$1:$F$25,2,FALSE)</f>
        <v>0</v>
      </c>
      <c r="X37" s="2">
        <f>VLOOKUP(ABS(V37-X35),Note!$E$1:$F$25,2,FALSE)</f>
        <v>0</v>
      </c>
      <c r="Y37" s="2">
        <f>VLOOKUP(ABS(V37-Y35),Note!$E$1:$F$25,2,FALSE)</f>
        <v>1</v>
      </c>
      <c r="Z37" s="2">
        <f>VLOOKUP(ABS(V37-Z35),Note!$E$1:$F$25,2,FALSE)</f>
        <v>0</v>
      </c>
      <c r="AA37">
        <f t="shared" si="48"/>
        <v>9</v>
      </c>
      <c r="AB37" s="2">
        <f>VLOOKUP(ABS(AA37-AB35),Note!$E$1:$F$25,2,FALSE)</f>
        <v>0</v>
      </c>
      <c r="AC37" s="2">
        <f>VLOOKUP(ABS(AA37-AC35),Note!$E$1:$F$25,2,FALSE)</f>
        <v>1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9</v>
      </c>
      <c r="AG37" s="2">
        <f>VLOOKUP(ABS(AF37-AG35),Note!$E$1:$F$25,2,FALSE)</f>
        <v>0</v>
      </c>
      <c r="AH37" s="2">
        <f>VLOOKUP(ABS(AF37-AH35),Note!$E$1:$F$25,2,FALSE)</f>
        <v>0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9</v>
      </c>
      <c r="AL37" s="2">
        <f>VLOOKUP(ABS(AK37-AL35),Note!$E$1:$F$25,2,FALSE)</f>
        <v>0</v>
      </c>
      <c r="AM37" s="2">
        <f>VLOOKUP(ABS(AK37-AM35),Note!$E$1:$F$25,2,FALSE)</f>
        <v>1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9</v>
      </c>
      <c r="AQ37" s="2">
        <f>VLOOKUP(ABS(AP37-AQ35),Note!$E$1:$F$25,2,FALSE)</f>
        <v>1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9</v>
      </c>
      <c r="AV37" s="2">
        <f>VLOOKUP(ABS(AU37-AV35),Note!$E$1:$F$25,2,FALSE)</f>
        <v>0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0</v>
      </c>
      <c r="AZ37">
        <f t="shared" si="53"/>
        <v>9</v>
      </c>
      <c r="BA37" s="2">
        <f>VLOOKUP(ABS(AZ37-BA35),Note!$E$1:$F$25,2,FALSE)</f>
        <v>1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1</v>
      </c>
      <c r="BE37">
        <f t="shared" si="54"/>
        <v>9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0</v>
      </c>
    </row>
    <row r="38" spans="1:61">
      <c r="A38" t="str">
        <f>VLOOKUP(まとめ7!$A$1&amp;"△7",Chords!$A$2:$D$188,3,FALSE)</f>
        <v>C</v>
      </c>
      <c r="B38">
        <f>VLOOKUP(A38,Note!$A$1:$B$26,2,FALSE)</f>
        <v>0</v>
      </c>
      <c r="C38" s="2">
        <f>VLOOKUP(ABS(B38-C35),Note!$E$1:$F$25,2,FALSE)</f>
        <v>0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0</v>
      </c>
      <c r="G38">
        <f t="shared" si="44"/>
        <v>0</v>
      </c>
      <c r="H38" s="2">
        <f>VLOOKUP(ABS(G38-H35),Note!$E$1:$F$25,2,FALSE)</f>
        <v>1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1</v>
      </c>
      <c r="L38">
        <f t="shared" si="45"/>
        <v>0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0</v>
      </c>
      <c r="Q38">
        <f t="shared" si="46"/>
        <v>0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1</v>
      </c>
      <c r="V38">
        <f t="shared" si="47"/>
        <v>0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0</v>
      </c>
      <c r="Z38" s="2">
        <f>VLOOKUP(ABS(V38-Z35),Note!$E$1:$F$25,2,FALSE)</f>
        <v>0</v>
      </c>
      <c r="AA38">
        <f t="shared" si="48"/>
        <v>0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1</v>
      </c>
      <c r="AE38" s="2">
        <f>VLOOKUP(ABS(AA38-AE35),Note!$E$1:$F$25,2,FALSE)</f>
        <v>0</v>
      </c>
      <c r="AF38">
        <f t="shared" si="49"/>
        <v>0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0</v>
      </c>
      <c r="AJ38" s="2">
        <f>VLOOKUP(ABS(AF38-AJ35),Note!$E$1:$F$25,2,FALSE)</f>
        <v>0</v>
      </c>
      <c r="AK38">
        <f t="shared" si="50"/>
        <v>0</v>
      </c>
      <c r="AL38" s="2">
        <f>VLOOKUP(ABS(AK38-AL35),Note!$E$1:$F$25,2,FALSE)</f>
        <v>0</v>
      </c>
      <c r="AM38" s="2">
        <f>VLOOKUP(ABS(AK38-AM35),Note!$E$1:$F$25,2,FALSE)</f>
        <v>0</v>
      </c>
      <c r="AN38" s="2">
        <f>VLOOKUP(ABS(AK38-AN35),Note!$E$1:$F$25,2,FALSE)</f>
        <v>1</v>
      </c>
      <c r="AO38" s="2">
        <f>VLOOKUP(ABS(AK38-AO35),Note!$E$1:$F$25,2,FALSE)</f>
        <v>0</v>
      </c>
      <c r="AP38">
        <f t="shared" si="51"/>
        <v>0</v>
      </c>
      <c r="AQ38" s="2">
        <f>VLOOKUP(ABS(AP38-AQ35),Note!$E$1:$F$25,2,FALSE)</f>
        <v>0</v>
      </c>
      <c r="AR38" s="2">
        <f>VLOOKUP(ABS(AP38-AR35),Note!$E$1:$F$25,2,FALSE)</f>
        <v>1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0</v>
      </c>
      <c r="AV38" s="2">
        <f>VLOOKUP(ABS(AU38-AV35),Note!$E$1:$F$25,2,FALSE)</f>
        <v>0</v>
      </c>
      <c r="AW38" s="2">
        <f>VLOOKUP(ABS(AU38-AW35),Note!$E$1:$F$25,2,FALSE)</f>
        <v>0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0</v>
      </c>
      <c r="BA38" s="2">
        <f>VLOOKUP(ABS(AZ38-BA35),Note!$E$1:$F$25,2,FALSE)</f>
        <v>0</v>
      </c>
      <c r="BB38" s="2">
        <f>VLOOKUP(ABS(AZ38-BB35),Note!$E$1:$F$25,2,FALSE)</f>
        <v>1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0</v>
      </c>
      <c r="BF38" s="2">
        <f>VLOOKUP(ABS(BE38-BF35),Note!$E$1:$F$25,2,FALSE)</f>
        <v>1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VLOOKUP(まとめ7!$A$1&amp;"△7",Chords!$A$2:$D$188,4,FALSE)</f>
        <v>E</v>
      </c>
      <c r="B39">
        <f>VLOOKUP(A39,Note!$A$1:$B$26,2,FALSE)</f>
        <v>4</v>
      </c>
      <c r="C39" s="2">
        <f>VLOOKUP(ABS(B39-C35),Note!$E$1:$F$25,2,FALSE)</f>
        <v>0</v>
      </c>
      <c r="D39" s="2">
        <f>VLOOKUP(ABS(B39-D35),Note!$E$1:$F$25,2,FALSE)</f>
        <v>1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4</v>
      </c>
      <c r="H39" s="2">
        <f>VLOOKUP(ABS(G39-H35),Note!$E$1:$F$25,2,FALSE)</f>
        <v>0</v>
      </c>
      <c r="I39" s="2">
        <f>VLOOKUP(ABS(G39-I35),Note!$E$1:$F$25,2,FALSE)</f>
        <v>0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4</v>
      </c>
      <c r="M39" s="2">
        <f>VLOOKUP(ABS(L39-M35),Note!$E$1:$F$25,2,FALSE)</f>
        <v>0</v>
      </c>
      <c r="N39" s="2">
        <f>VLOOKUP(ABS(L39-N35),Note!$E$1:$F$25,2,FALSE)</f>
        <v>1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4</v>
      </c>
      <c r="R39" s="2">
        <f>VLOOKUP(ABS(Q39-R35),Note!$E$1:$F$25,2,FALSE)</f>
        <v>1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4</v>
      </c>
      <c r="W39" s="2">
        <f>VLOOKUP(ABS(V39-W35),Note!$E$1:$F$25,2,FALSE)</f>
        <v>0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0</v>
      </c>
      <c r="AA39">
        <f t="shared" si="48"/>
        <v>4</v>
      </c>
      <c r="AB39" s="2">
        <f>VLOOKUP(ABS(AA39-AB35),Note!$E$1:$F$25,2,FALSE)</f>
        <v>1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1</v>
      </c>
      <c r="AF39">
        <f t="shared" si="49"/>
        <v>4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0</v>
      </c>
      <c r="AK39">
        <f t="shared" si="50"/>
        <v>4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1</v>
      </c>
      <c r="AP39">
        <f t="shared" si="51"/>
        <v>4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0</v>
      </c>
      <c r="AT39" s="2">
        <f>VLOOKUP(ABS(AP39-AT35),Note!$E$1:$F$25,2,FALSE)</f>
        <v>0</v>
      </c>
      <c r="AU39">
        <f t="shared" si="52"/>
        <v>4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1</v>
      </c>
      <c r="AY39" s="2">
        <f>VLOOKUP(ABS(AU39-AY35),Note!$E$1:$F$25,2,FALSE)</f>
        <v>0</v>
      </c>
      <c r="AZ39">
        <f t="shared" si="53"/>
        <v>4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0</v>
      </c>
      <c r="BD39" s="2">
        <f>VLOOKUP(ABS(AZ39-BD35),Note!$E$1:$F$25,2,FALSE)</f>
        <v>0</v>
      </c>
      <c r="BE39">
        <f t="shared" si="54"/>
        <v>4</v>
      </c>
      <c r="BF39" s="2">
        <f>VLOOKUP(ABS(BE39-BF35),Note!$E$1:$F$25,2,FALSE)</f>
        <v>0</v>
      </c>
      <c r="BG39" s="2">
        <f>VLOOKUP(ABS(BE39-BG35),Note!$E$1:$F$25,2,FALSE)</f>
        <v>0</v>
      </c>
      <c r="BH39" s="2">
        <f>VLOOKUP(ABS(BE39-BH35),Note!$E$1:$F$25,2,FALSE)</f>
        <v>1</v>
      </c>
      <c r="BI39" s="2">
        <f>VLOOKUP(ABS(BE39-BI35),Note!$E$1:$F$25,2,FALSE)</f>
        <v>0</v>
      </c>
    </row>
    <row r="40" spans="4:59">
      <c r="D40">
        <f>SUM(C36:C39,D36:D39,E36:E39,F36:F39)</f>
        <v>3</v>
      </c>
      <c r="I40">
        <f>SUM(H36:H39,I36:I39,J36:J39,K36:K39)</f>
        <v>3</v>
      </c>
      <c r="N40">
        <f>SUM(M36:M39,N36:N39,O36:O39,P36:P39)</f>
        <v>2</v>
      </c>
      <c r="S40">
        <f>SUM(R36:R39,S36:S39,T36:T39,U36:U39)</f>
        <v>3</v>
      </c>
      <c r="X40">
        <f>SUM(W36:W39,X36:X39,Y36:Y39,Z36:Z39)</f>
        <v>2</v>
      </c>
      <c r="AC40">
        <f>SUM(AB36:AB39,AC36:AC39,AD36:AD39,AE36:AE39)</f>
        <v>4</v>
      </c>
      <c r="AH40">
        <f>SUM(AG36:AG39,AH36:AH39,AI36:AI39,AJ36:AJ39)</f>
        <v>2</v>
      </c>
      <c r="AM40">
        <f>SUM(AL36:AL39,AM36:AM39,AN36:AN39,AO36:AO39)</f>
        <v>3</v>
      </c>
      <c r="AR40">
        <f>SUM(AQ36:AQ39,AR36:AR39,AS36:AS39,AT36:AT39)</f>
        <v>3</v>
      </c>
      <c r="AW40">
        <f>SUM(AV36:AV39,AW36:AW39,AX36:AX39,AY36:AY39)</f>
        <v>1</v>
      </c>
      <c r="BB40">
        <f>SUM(BA36:BA39,BB36:BB39,BC36:BC39,BD36:BD39)</f>
        <v>4</v>
      </c>
      <c r="BG40">
        <f>SUM(BF36:BF39,BG36:BG39,BH36:BH39,BI36:BI39)</f>
        <v>2</v>
      </c>
    </row>
    <row r="41" spans="1:61">
      <c r="A41" s="1" t="str">
        <f>D48&amp;I48&amp;N48&amp;S48&amp;X48&amp;AC48&amp;AH48&amp;AM48&amp;AR48&amp;AW48&amp;BB48&amp;BG48</f>
        <v>2332／／／／／／／／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362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6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3:61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  <row r="45" spans="1:61">
      <c r="A45" t="str">
        <f>VLOOKUP(まとめ7!$A$1&amp;"△7",Chords!$A$2:$D$188,2,FALSE)</f>
        <v>A</v>
      </c>
      <c r="B45">
        <f>VLOOKUP(A45,Note!$A$1:$B$26,2,FALSE)</f>
        <v>9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0</v>
      </c>
      <c r="G45">
        <f t="shared" si="55"/>
        <v>9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0</v>
      </c>
      <c r="K45" s="2">
        <f>VLOOKUP(ABS(G45-K43),Note!$E$1:$F$25,2,FALSE)</f>
        <v>1</v>
      </c>
      <c r="L45">
        <f t="shared" si="56"/>
        <v>9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1</v>
      </c>
      <c r="P45" s="2">
        <f>VLOOKUP(ABS(L45-P43),Note!$E$1:$F$25,2,FALSE)</f>
        <v>0</v>
      </c>
      <c r="Q45">
        <f t="shared" si="57"/>
        <v>9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0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1">
      <c r="A46" t="str">
        <f>VLOOKUP(まとめ7!$A$1&amp;"△7",Chords!$A$2:$D$188,3,FALSE)</f>
        <v>C</v>
      </c>
      <c r="B46">
        <f>VLOOKUP(A46,Note!$A$1:$B$26,2,FALSE)</f>
        <v>0</v>
      </c>
      <c r="C46" s="2">
        <f>VLOOKUP(ABS(B46-C43),Note!$E$1:$F$25,2,FALSE)</f>
        <v>0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0</v>
      </c>
      <c r="H46" s="2">
        <f>VLOOKUP(ABS(G46-H43),Note!$E$1:$F$25,2,FALSE)</f>
        <v>1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0</v>
      </c>
      <c r="L46">
        <f t="shared" si="56"/>
        <v>0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1</v>
      </c>
      <c r="Q46">
        <f t="shared" si="57"/>
        <v>0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0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</row>
    <row r="47" spans="1:61">
      <c r="A47" t="str">
        <f>VLOOKUP(まとめ7!$A$1&amp;"△7",Chords!$A$2:$D$188,4,FALSE)</f>
        <v>E</v>
      </c>
      <c r="B47">
        <f>VLOOKUP(A47,Note!$A$1:$B$26,2,FALSE)</f>
        <v>4</v>
      </c>
      <c r="C47" s="2">
        <f>VLOOKUP(ABS(B47-C43),Note!$E$1:$F$25,2,FALSE)</f>
        <v>0</v>
      </c>
      <c r="D47" s="2">
        <f>VLOOKUP(ABS(B47-D43),Note!$E$1:$F$25,2,FALSE)</f>
        <v>1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4</v>
      </c>
      <c r="H47" s="2">
        <f>VLOOKUP(ABS(G47-H43),Note!$E$1:$F$25,2,FALSE)</f>
        <v>0</v>
      </c>
      <c r="I47" s="2">
        <f>VLOOKUP(ABS(G47-I43),Note!$E$1:$F$25,2,FALSE)</f>
        <v>0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4</v>
      </c>
      <c r="M47" s="2">
        <f>VLOOKUP(ABS(L47-M43),Note!$E$1:$F$25,2,FALSE)</f>
        <v>0</v>
      </c>
      <c r="N47" s="2">
        <f>VLOOKUP(ABS(L47-N43),Note!$E$1:$F$25,2,FALSE)</f>
        <v>1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4</v>
      </c>
      <c r="R47" s="2">
        <f>VLOOKUP(ABS(Q47-R43),Note!$E$1:$F$25,2,FALSE)</f>
        <v>1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</row>
    <row r="48" spans="4:61">
      <c r="D48">
        <f>SUM(C44:C47,D44:D47,E44:E47,F44:F47)</f>
        <v>2</v>
      </c>
      <c r="I48">
        <f>SUM(H44:H47,I44:I47,J44:J47,K44:K47)</f>
        <v>3</v>
      </c>
      <c r="N48">
        <f>SUM(M44:M47,N44:N47,O44:O47,P44:P47)</f>
        <v>3</v>
      </c>
      <c r="S48">
        <f>SUM(R44:R47,S44:S47,T44:T47,U44:U47)</f>
        <v>2</v>
      </c>
      <c r="W48" s="3"/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  <c r="BI48" s="3"/>
    </row>
    <row r="49" spans="1:61">
      <c r="A49" s="1" t="str">
        <f>D56&amp;I56&amp;N56&amp;S56&amp;X56&amp;AC56&amp;AH56&amp;AM56&amp;AR56&amp;AW56&amp;BB56&amp;BG56</f>
        <v>332323333232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364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VLOOKUP(まとめ7!$A$1&amp;"△7",Chords!$A$2:$D$188,2,FALSE)</f>
        <v>A</v>
      </c>
      <c r="B53">
        <f>VLOOKUP(A53,Note!$A$1:$B$26,2,FALSE)</f>
        <v>9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1</v>
      </c>
      <c r="F53" s="2">
        <f>VLOOKUP(ABS(B53-F51),Note!$E$1:$F$25,2,FALSE)</f>
        <v>1</v>
      </c>
      <c r="G53">
        <f t="shared" si="58"/>
        <v>9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0</v>
      </c>
      <c r="K53" s="2">
        <f>VLOOKUP(ABS(G53-K51),Note!$E$1:$F$25,2,FALSE)</f>
        <v>0</v>
      </c>
      <c r="L53">
        <f t="shared" si="59"/>
        <v>9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1</v>
      </c>
      <c r="P53" s="2">
        <f>VLOOKUP(ABS(L53-P51),Note!$E$1:$F$25,2,FALSE)</f>
        <v>0</v>
      </c>
      <c r="Q53">
        <f t="shared" si="60"/>
        <v>9</v>
      </c>
      <c r="R53" s="2">
        <f>VLOOKUP(ABS(Q53-R51),Note!$E$1:$F$25,2,FALSE)</f>
        <v>0</v>
      </c>
      <c r="S53" s="2">
        <f>VLOOKUP(ABS(Q53-S51),Note!$E$1:$F$25,2,FALSE)</f>
        <v>0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9</v>
      </c>
      <c r="W53" s="2">
        <f>VLOOKUP(ABS(V53-W51),Note!$E$1:$F$25,2,FALSE)</f>
        <v>0</v>
      </c>
      <c r="X53" s="2">
        <f>VLOOKUP(ABS(V53-X51),Note!$E$1:$F$25,2,FALSE)</f>
        <v>1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9</v>
      </c>
      <c r="AB53" s="2">
        <f>VLOOKUP(ABS(AA53-AB51),Note!$E$1:$F$25,2,FALSE)</f>
        <v>0</v>
      </c>
      <c r="AC53" s="2">
        <f>VLOOKUP(ABS(AA53-AC51),Note!$E$1:$F$25,2,FALSE)</f>
        <v>0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9</v>
      </c>
      <c r="AG53" s="2">
        <f>VLOOKUP(ABS(AF53-AG51),Note!$E$1:$F$25,2,FALSE)</f>
        <v>0</v>
      </c>
      <c r="AH53" s="2">
        <f>VLOOKUP(ABS(AF53-AH51),Note!$E$1:$F$25,2,FALSE)</f>
        <v>1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9</v>
      </c>
      <c r="AL53" s="2">
        <f>VLOOKUP(ABS(AK53-AL51),Note!$E$1:$F$25,2,FALSE)</f>
        <v>0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9</v>
      </c>
      <c r="AQ53" s="2">
        <f>VLOOKUP(ABS(AP53-AQ51),Note!$E$1:$F$25,2,FALSE)</f>
        <v>1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9</v>
      </c>
      <c r="AV53" s="2">
        <f>VLOOKUP(ABS(AU53-AV51),Note!$E$1:$F$25,2,FALSE)</f>
        <v>0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0</v>
      </c>
      <c r="AZ53">
        <f t="shared" si="67"/>
        <v>9</v>
      </c>
      <c r="BA53" s="2">
        <f>VLOOKUP(ABS(AZ53-BA51),Note!$E$1:$F$25,2,FALSE)</f>
        <v>1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1</v>
      </c>
      <c r="BE53">
        <f t="shared" si="68"/>
        <v>9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0</v>
      </c>
      <c r="BI53" s="2">
        <f>VLOOKUP(ABS(BE53-BI51),Note!$E$1:$F$25,2,FALSE)</f>
        <v>0</v>
      </c>
    </row>
    <row r="54" spans="1:61">
      <c r="A54" t="str">
        <f>VLOOKUP(まとめ7!$A$1&amp;"△7",Chords!$A$2:$D$188,3,FALSE)</f>
        <v>C</v>
      </c>
      <c r="B54">
        <f>VLOOKUP(A54,Note!$A$1:$B$26,2,FALSE)</f>
        <v>0</v>
      </c>
      <c r="C54" s="2">
        <f>VLOOKUP(ABS(B54-C51),Note!$E$1:$F$25,2,FALSE)</f>
        <v>0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0</v>
      </c>
      <c r="G54">
        <f t="shared" si="58"/>
        <v>0</v>
      </c>
      <c r="H54" s="2">
        <f>VLOOKUP(ABS(G54-H51),Note!$E$1:$F$25,2,FALSE)</f>
        <v>1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1</v>
      </c>
      <c r="L54">
        <f t="shared" si="59"/>
        <v>0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0</v>
      </c>
      <c r="P54" s="2">
        <f>VLOOKUP(ABS(L54-P51),Note!$E$1:$F$25,2,FALSE)</f>
        <v>0</v>
      </c>
      <c r="Q54">
        <f t="shared" si="60"/>
        <v>0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1</v>
      </c>
      <c r="U54" s="2">
        <f>VLOOKUP(ABS(Q54-U51),Note!$E$1:$F$25,2,FALSE)</f>
        <v>1</v>
      </c>
      <c r="V54">
        <f t="shared" si="61"/>
        <v>0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0</v>
      </c>
      <c r="Z54" s="2">
        <f>VLOOKUP(ABS(V54-Z51),Note!$E$1:$F$25,2,FALSE)</f>
        <v>0</v>
      </c>
      <c r="AA54">
        <f t="shared" si="62"/>
        <v>0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1</v>
      </c>
      <c r="AE54" s="2">
        <f>VLOOKUP(ABS(AA54-AE51),Note!$E$1:$F$25,2,FALSE)</f>
        <v>0</v>
      </c>
      <c r="AF54">
        <f t="shared" si="63"/>
        <v>0</v>
      </c>
      <c r="AG54" s="2">
        <f>VLOOKUP(ABS(AF54-AG51),Note!$E$1:$F$25,2,FALSE)</f>
        <v>0</v>
      </c>
      <c r="AH54" s="2">
        <f>VLOOKUP(ABS(AF54-AH51),Note!$E$1:$F$25,2,FALSE)</f>
        <v>0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0</v>
      </c>
      <c r="AL54" s="2">
        <f>VLOOKUP(ABS(AK54-AL51),Note!$E$1:$F$25,2,FALSE)</f>
        <v>0</v>
      </c>
      <c r="AM54" s="2">
        <f>VLOOKUP(ABS(AK54-AM51),Note!$E$1:$F$25,2,FALSE)</f>
        <v>1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0</v>
      </c>
      <c r="AQ54" s="2">
        <f>VLOOKUP(ABS(AP54-AQ51),Note!$E$1:$F$25,2,FALSE)</f>
        <v>0</v>
      </c>
      <c r="AR54" s="2">
        <f>VLOOKUP(ABS(AP54-AR51),Note!$E$1:$F$25,2,FALSE)</f>
        <v>0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0</v>
      </c>
      <c r="AV54" s="2">
        <f>VLOOKUP(ABS(AU54-AV51),Note!$E$1:$F$25,2,FALSE)</f>
        <v>0</v>
      </c>
      <c r="AW54" s="2">
        <f>VLOOKUP(ABS(AU54-AW51),Note!$E$1:$F$25,2,FALSE)</f>
        <v>1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0</v>
      </c>
      <c r="BA54" s="2">
        <f>VLOOKUP(ABS(AZ54-BA51),Note!$E$1:$F$25,2,FALSE)</f>
        <v>0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0</v>
      </c>
      <c r="BF54" s="2">
        <f>VLOOKUP(ABS(BE54-BF51),Note!$E$1:$F$25,2,FALSE)</f>
        <v>1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VLOOKUP(まとめ7!$A$1&amp;"△7",Chords!$A$2:$D$188,4,FALSE)</f>
        <v>E</v>
      </c>
      <c r="B55">
        <f>VLOOKUP(A55,Note!$A$1:$B$26,2,FALSE)</f>
        <v>4</v>
      </c>
      <c r="C55" s="2">
        <f>VLOOKUP(ABS(B55-C51),Note!$E$1:$F$25,2,FALSE)</f>
        <v>0</v>
      </c>
      <c r="D55" s="2">
        <f>VLOOKUP(ABS(B55-D51),Note!$E$1:$F$25,2,FALSE)</f>
        <v>0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4</v>
      </c>
      <c r="H55" s="2">
        <f>VLOOKUP(ABS(G55-H51),Note!$E$1:$F$25,2,FALSE)</f>
        <v>0</v>
      </c>
      <c r="I55" s="2">
        <f>VLOOKUP(ABS(G55-I51),Note!$E$1:$F$25,2,FALSE)</f>
        <v>1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4</v>
      </c>
      <c r="M55" s="2">
        <f>VLOOKUP(ABS(L55-M51),Note!$E$1:$F$25,2,FALSE)</f>
        <v>0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4</v>
      </c>
      <c r="R55" s="2">
        <f>VLOOKUP(ABS(Q55-R51),Note!$E$1:$F$25,2,FALSE)</f>
        <v>1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4</v>
      </c>
      <c r="W55" s="2">
        <f>VLOOKUP(ABS(V55-W51),Note!$E$1:$F$25,2,FALSE)</f>
        <v>0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0</v>
      </c>
      <c r="AA55">
        <f t="shared" si="62"/>
        <v>4</v>
      </c>
      <c r="AB55" s="2">
        <f>VLOOKUP(ABS(AA55-AB51),Note!$E$1:$F$25,2,FALSE)</f>
        <v>1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1</v>
      </c>
      <c r="AF55">
        <f t="shared" si="63"/>
        <v>4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0</v>
      </c>
      <c r="AJ55" s="2">
        <f>VLOOKUP(ABS(AF55-AJ51),Note!$E$1:$F$25,2,FALSE)</f>
        <v>0</v>
      </c>
      <c r="AK55">
        <f t="shared" si="64"/>
        <v>4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1</v>
      </c>
      <c r="AO55" s="2">
        <f>VLOOKUP(ABS(AK55-AO51),Note!$E$1:$F$25,2,FALSE)</f>
        <v>1</v>
      </c>
      <c r="AP55">
        <f t="shared" si="65"/>
        <v>4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0</v>
      </c>
      <c r="AT55" s="2">
        <f>VLOOKUP(ABS(AP55-AT51),Note!$E$1:$F$25,2,FALSE)</f>
        <v>0</v>
      </c>
      <c r="AU55">
        <f t="shared" si="66"/>
        <v>4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1</v>
      </c>
      <c r="AY55" s="2">
        <f>VLOOKUP(ABS(AU55-AY51),Note!$E$1:$F$25,2,FALSE)</f>
        <v>0</v>
      </c>
      <c r="AZ55">
        <f t="shared" si="67"/>
        <v>4</v>
      </c>
      <c r="BA55" s="2">
        <f>VLOOKUP(ABS(AZ55-BA51),Note!$E$1:$F$25,2,FALSE)</f>
        <v>0</v>
      </c>
      <c r="BB55" s="2">
        <f>VLOOKUP(ABS(AZ55-BB51),Note!$E$1:$F$25,2,FALSE)</f>
        <v>0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4</v>
      </c>
      <c r="BF55" s="2">
        <f>VLOOKUP(ABS(BE55-BF51),Note!$E$1:$F$25,2,FALSE)</f>
        <v>0</v>
      </c>
      <c r="BG55" s="2">
        <f>VLOOKUP(ABS(BE55-BG51),Note!$E$1:$F$25,2,FALSE)</f>
        <v>1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3</v>
      </c>
      <c r="I56">
        <f>SUM(H52:H55,I52:I55,J52:J55,K52:K55)</f>
        <v>3</v>
      </c>
      <c r="N56">
        <f>SUM(M52:M55,N52:N55,O52:O55,P52:P55)</f>
        <v>2</v>
      </c>
      <c r="S56">
        <f>SUM(R52:R55,S52:S55,T52:T55,U52:U55)</f>
        <v>3</v>
      </c>
      <c r="X56">
        <f>SUM(W52:W55,X52:X55,Y52:Y55,Z52:Z55)</f>
        <v>2</v>
      </c>
      <c r="AC56">
        <f>SUM(AB52:AB55,AC52:AC55,AD52:AD55,AE52:AE55)</f>
        <v>3</v>
      </c>
      <c r="AH56">
        <f>SUM(AG52:AG55,AH52:AH55,AI52:AI55,AJ52:AJ55)</f>
        <v>3</v>
      </c>
      <c r="AM56">
        <f>SUM(AL52:AL55,AM52:AM55,AN52:AN55,AO52:AO55)</f>
        <v>3</v>
      </c>
      <c r="AR56">
        <f>SUM(AQ52:AQ55,AR52:AR55,AS52:AS55,AT52:AT55)</f>
        <v>3</v>
      </c>
      <c r="AW56">
        <f>SUM(AV52:AV55,AW52:AW55,AX52:AX55,AY52:AY55)</f>
        <v>2</v>
      </c>
      <c r="BB56">
        <f>SUM(BA52:BA55,BB52:BB55,BC52:BC55,BD52:BD55)</f>
        <v>3</v>
      </c>
      <c r="BG56">
        <f>SUM(BF52:BF55,BG52:BG55,BH52:BH55,BI52:BI55)</f>
        <v>2</v>
      </c>
    </row>
    <row r="57" spans="22:51"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2:51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2:21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2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2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2:2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8"/>
  <sheetViews>
    <sheetView zoomScale="85" zoomScaleNormal="85" topLeftCell="A16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323242331423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365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3</v>
      </c>
      <c r="I8">
        <f>SUM(H4:H7,I4:I7,J4:J7,K4:K7)</f>
        <v>2</v>
      </c>
      <c r="N8">
        <f>SUM(M4:M7,N4:N7,O4:O7,P4:P7)</f>
        <v>3</v>
      </c>
      <c r="S8">
        <f>SUM(R4:R7,S4:S7,T4:T7,U4:U7)</f>
        <v>2</v>
      </c>
      <c r="X8">
        <f>SUM(W4:W7,X4:X7,Y4:Y7,Z4:Z7)</f>
        <v>4</v>
      </c>
      <c r="AC8">
        <f>SUM(AB4:AB7,AC4:AC7,AD4:AD7,AE4:AE7)</f>
        <v>2</v>
      </c>
      <c r="AH8">
        <f>SUM(AG4:AG7,AH4:AH7,AI4:AI7,AJ4:AJ7)</f>
        <v>3</v>
      </c>
      <c r="AM8">
        <f>SUM(AL4:AL7,AM4:AM7,AN4:AN7,AO4:AO7)</f>
        <v>3</v>
      </c>
      <c r="AR8">
        <f>SUM(AQ4:AQ7,AR4:AR7,AS4:AS7,AT4:AT7)</f>
        <v>1</v>
      </c>
      <c r="AW8">
        <f>SUM(AV4:AV7,AW4:AW7,AX4:AX7,AY4:AY7)</f>
        <v>4</v>
      </c>
      <c r="BB8">
        <f>SUM(BA4:BA7,BB4:BB7,BC4:BC7,BD4:BD7)</f>
        <v>2</v>
      </c>
      <c r="BG8">
        <f>SUM(BF4:BF7,BG4:BG7,BH4:BH7,BI4:BI7)</f>
        <v>3</v>
      </c>
    </row>
    <row r="9" spans="1:61">
      <c r="A9" s="1" t="str">
        <f>D16&amp;I16&amp;N16&amp;S16&amp;X16&amp;AC16&amp;AH16&amp;AM16&amp;AR16&amp;AW16&amp;BB16&amp;BG16</f>
        <v>332250522332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366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VLOOKUP(まとめ7!$A$1&amp;"7",Chords!$A$2:$D$188,2,FALSE)</f>
        <v>A</v>
      </c>
      <c r="B13">
        <f>VLOOKUP(A13,Note!$A$1:$B$26,2,FALSE)</f>
        <v>9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0</v>
      </c>
      <c r="F13" s="2">
        <f>VLOOKUP(ABS(B13-F11),Note!$E$1:$F$25,2,FALSE)</f>
        <v>1</v>
      </c>
      <c r="G13">
        <f t="shared" si="11"/>
        <v>9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1</v>
      </c>
      <c r="K13" s="2">
        <f>VLOOKUP(ABS(G13-K11),Note!$E$1:$F$25,2,FALSE)</f>
        <v>0</v>
      </c>
      <c r="L13">
        <f t="shared" si="12"/>
        <v>9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0</v>
      </c>
      <c r="P13" s="2">
        <f>VLOOKUP(ABS(L13-P11),Note!$E$1:$F$25,2,FALSE)</f>
        <v>0</v>
      </c>
      <c r="Q13">
        <f t="shared" si="13"/>
        <v>9</v>
      </c>
      <c r="R13" s="2">
        <f>VLOOKUP(ABS(Q13-R11),Note!$E$1:$F$25,2,FALSE)</f>
        <v>0</v>
      </c>
      <c r="S13" s="2">
        <f>VLOOKUP(ABS(Q13-S11),Note!$E$1:$F$25,2,FALSE)</f>
        <v>0</v>
      </c>
      <c r="T13" s="2">
        <f>VLOOKUP(ABS(Q13-T11),Note!$E$1:$F$25,2,FALSE)</f>
        <v>1</v>
      </c>
      <c r="U13" s="2">
        <f>VLOOKUP(ABS(Q13-U11),Note!$E$1:$F$25,2,FALSE)</f>
        <v>0</v>
      </c>
      <c r="V13">
        <f t="shared" si="14"/>
        <v>9</v>
      </c>
      <c r="W13" s="2">
        <f>VLOOKUP(ABS(V13-W11),Note!$E$1:$F$25,2,FALSE)</f>
        <v>0</v>
      </c>
      <c r="X13" s="2">
        <f>VLOOKUP(ABS(V13-X11),Note!$E$1:$F$25,2,FALSE)</f>
        <v>1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9</v>
      </c>
      <c r="AB13" s="2">
        <f>VLOOKUP(ABS(AA13-AB11),Note!$E$1:$F$25,2,FALSE)</f>
        <v>0</v>
      </c>
      <c r="AC13" s="2">
        <f>VLOOKUP(ABS(AA13-AC11),Note!$E$1:$F$25,2,FALSE)</f>
        <v>0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9</v>
      </c>
      <c r="AG13" s="2">
        <f>VLOOKUP(ABS(AF13-AG11),Note!$E$1:$F$25,2,FALSE)</f>
        <v>0</v>
      </c>
      <c r="AH13" s="2">
        <f>VLOOKUP(ABS(AF13-AH11),Note!$E$1:$F$25,2,FALSE)</f>
        <v>1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9</v>
      </c>
      <c r="AL13" s="2">
        <f>VLOOKUP(ABS(AK13-AL11),Note!$E$1:$F$25,2,FALSE)</f>
        <v>0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9</v>
      </c>
      <c r="AQ13" s="2">
        <f>VLOOKUP(ABS(AP13-AQ11),Note!$E$1:$F$25,2,FALSE)</f>
        <v>1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9</v>
      </c>
      <c r="AV13" s="2">
        <f>VLOOKUP(ABS(AU13-AV11),Note!$E$1:$F$25,2,FALSE)</f>
        <v>0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0</v>
      </c>
      <c r="AZ13">
        <f t="shared" si="20"/>
        <v>9</v>
      </c>
      <c r="BA13" s="2">
        <f>VLOOKUP(ABS(AZ13-BA11),Note!$E$1:$F$25,2,FALSE)</f>
        <v>1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1</v>
      </c>
      <c r="BE13">
        <f t="shared" si="21"/>
        <v>9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0</v>
      </c>
    </row>
    <row r="14" spans="1:61">
      <c r="A14" t="str">
        <f>VLOOKUP(まとめ7!$A$1&amp;"7",Chords!$A$2:$D$188,3,FALSE)</f>
        <v>C</v>
      </c>
      <c r="B14">
        <f>VLOOKUP(A14,Note!$A$1:$B$26,2,FALSE)</f>
        <v>0</v>
      </c>
      <c r="C14" s="2">
        <f>VLOOKUP(ABS(B14-C11),Note!$E$1:$F$25,2,FALSE)</f>
        <v>0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0</v>
      </c>
      <c r="G14">
        <f t="shared" si="11"/>
        <v>0</v>
      </c>
      <c r="H14" s="2">
        <f>VLOOKUP(ABS(G14-H11),Note!$E$1:$F$25,2,FALSE)</f>
        <v>1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1</v>
      </c>
      <c r="L14">
        <f t="shared" si="12"/>
        <v>0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0</v>
      </c>
      <c r="Q14">
        <f t="shared" si="13"/>
        <v>0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0</v>
      </c>
      <c r="U14" s="2">
        <f>VLOOKUP(ABS(Q14-U11),Note!$E$1:$F$25,2,FALSE)</f>
        <v>1</v>
      </c>
      <c r="V14">
        <f t="shared" si="14"/>
        <v>0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1</v>
      </c>
      <c r="Z14" s="2">
        <f>VLOOKUP(ABS(V14-Z11),Note!$E$1:$F$25,2,FALSE)</f>
        <v>0</v>
      </c>
      <c r="AA14">
        <f t="shared" si="15"/>
        <v>0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0</v>
      </c>
      <c r="AE14" s="2">
        <f>VLOOKUP(ABS(AA14-AE11),Note!$E$1:$F$25,2,FALSE)</f>
        <v>0</v>
      </c>
      <c r="AF14">
        <f t="shared" si="16"/>
        <v>0</v>
      </c>
      <c r="AG14" s="2">
        <f>VLOOKUP(ABS(AF14-AG11),Note!$E$1:$F$25,2,FALSE)</f>
        <v>0</v>
      </c>
      <c r="AH14" s="2">
        <f>VLOOKUP(ABS(AF14-AH11),Note!$E$1:$F$25,2,FALSE)</f>
        <v>0</v>
      </c>
      <c r="AI14" s="2">
        <f>VLOOKUP(ABS(AF14-AI11),Note!$E$1:$F$25,2,FALSE)</f>
        <v>1</v>
      </c>
      <c r="AJ14" s="2">
        <f>VLOOKUP(ABS(AF14-AJ11),Note!$E$1:$F$25,2,FALSE)</f>
        <v>0</v>
      </c>
      <c r="AK14">
        <f t="shared" si="17"/>
        <v>0</v>
      </c>
      <c r="AL14" s="2">
        <f>VLOOKUP(ABS(AK14-AL11),Note!$E$1:$F$25,2,FALSE)</f>
        <v>0</v>
      </c>
      <c r="AM14" s="2">
        <f>VLOOKUP(ABS(AK14-AM11),Note!$E$1:$F$25,2,FALSE)</f>
        <v>1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0</v>
      </c>
      <c r="AQ14" s="2">
        <f>VLOOKUP(ABS(AP14-AQ11),Note!$E$1:$F$25,2,FALSE)</f>
        <v>0</v>
      </c>
      <c r="AR14" s="2">
        <f>VLOOKUP(ABS(AP14-AR11),Note!$E$1:$F$25,2,FALSE)</f>
        <v>0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0</v>
      </c>
      <c r="AV14" s="2">
        <f>VLOOKUP(ABS(AU14-AV11),Note!$E$1:$F$25,2,FALSE)</f>
        <v>0</v>
      </c>
      <c r="AW14" s="2">
        <f>VLOOKUP(ABS(AU14-AW11),Note!$E$1:$F$25,2,FALSE)</f>
        <v>1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0</v>
      </c>
      <c r="BA14" s="2">
        <f>VLOOKUP(ABS(AZ14-BA11),Note!$E$1:$F$25,2,FALSE)</f>
        <v>0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0</v>
      </c>
      <c r="BF14" s="2">
        <f>VLOOKUP(ABS(BE14-BF11),Note!$E$1:$F$25,2,FALSE)</f>
        <v>1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VLOOKUP(まとめ7!$A$1&amp;"7",Chords!$A$2:$D$188,4,FALSE)</f>
        <v>E♭</v>
      </c>
      <c r="B15">
        <f>VLOOKUP(A15,Note!$A$1:$B$26,2,FALSE)</f>
        <v>3</v>
      </c>
      <c r="C15" s="2">
        <f>VLOOKUP(ABS(B15-C11),Note!$E$1:$F$25,2,FALSE)</f>
        <v>0</v>
      </c>
      <c r="D15" s="2">
        <f>VLOOKUP(ABS(B15-D11),Note!$E$1:$F$25,2,FALSE)</f>
        <v>1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3</v>
      </c>
      <c r="H15" s="2">
        <f>VLOOKUP(ABS(G15-H11),Note!$E$1:$F$25,2,FALSE)</f>
        <v>0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3</v>
      </c>
      <c r="M15" s="2">
        <f>VLOOKUP(ABS(L15-M11),Note!$E$1:$F$25,2,FALSE)</f>
        <v>1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3</v>
      </c>
      <c r="R15" s="2">
        <f>VLOOKUP(ABS(Q15-R11),Note!$E$1:$F$25,2,FALSE)</f>
        <v>0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3</v>
      </c>
      <c r="W15" s="2">
        <f>VLOOKUP(ABS(V15-W11),Note!$E$1:$F$25,2,FALSE)</f>
        <v>1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1</v>
      </c>
      <c r="AA15">
        <f t="shared" si="15"/>
        <v>3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0</v>
      </c>
      <c r="AF15">
        <f t="shared" si="16"/>
        <v>3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1</v>
      </c>
      <c r="AK15">
        <f t="shared" si="17"/>
        <v>3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1</v>
      </c>
      <c r="AO15" s="2">
        <f>VLOOKUP(ABS(AK15-AO11),Note!$E$1:$F$25,2,FALSE)</f>
        <v>0</v>
      </c>
      <c r="AP15">
        <f t="shared" si="18"/>
        <v>3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0</v>
      </c>
      <c r="AT15" s="2">
        <f>VLOOKUP(ABS(AP15-AT11),Note!$E$1:$F$25,2,FALSE)</f>
        <v>0</v>
      </c>
      <c r="AU15">
        <f t="shared" si="19"/>
        <v>3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1</v>
      </c>
      <c r="AY15" s="2">
        <f>VLOOKUP(ABS(AU15-AY11),Note!$E$1:$F$25,2,FALSE)</f>
        <v>0</v>
      </c>
      <c r="AZ15">
        <f t="shared" si="20"/>
        <v>3</v>
      </c>
      <c r="BA15" s="2">
        <f>VLOOKUP(ABS(AZ15-BA11),Note!$E$1:$F$25,2,FALSE)</f>
        <v>0</v>
      </c>
      <c r="BB15" s="2">
        <f>VLOOKUP(ABS(AZ15-BB11),Note!$E$1:$F$25,2,FALSE)</f>
        <v>1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3</v>
      </c>
      <c r="BF15" s="2">
        <f>VLOOKUP(ABS(BE15-BF11),Note!$E$1:$F$25,2,FALSE)</f>
        <v>0</v>
      </c>
      <c r="BG15" s="2">
        <f>VLOOKUP(ABS(BE15-BG11),Note!$E$1:$F$25,2,FALSE)</f>
        <v>0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3</v>
      </c>
      <c r="I16">
        <f>SUM(H12:H15,I12:I15,J12:J15,K12:K15)</f>
        <v>3</v>
      </c>
      <c r="N16">
        <f>SUM(M12:M15,N12:N15,O12:O15,P12:P15)</f>
        <v>2</v>
      </c>
      <c r="S16">
        <f>SUM(R12:R15,S12:S15,T12:T15,U12:U15)</f>
        <v>2</v>
      </c>
      <c r="X16">
        <f>SUM(W12:W15,X12:X15,Y12:Y15,Z12:Z15)</f>
        <v>5</v>
      </c>
      <c r="AC16">
        <f>SUM(AB12:AB15,AC12:AC15,AD12:AD15,AE12:AE15)</f>
        <v>0</v>
      </c>
      <c r="AH16">
        <f>SUM(AG12:AG15,AH12:AH15,AI12:AI15,AJ12:AJ15)</f>
        <v>5</v>
      </c>
      <c r="AM16">
        <f>SUM(AL12:AL15,AM12:AM15,AN12:AN15,AO12:AO15)</f>
        <v>2</v>
      </c>
      <c r="AR16">
        <f>SUM(AQ12:AQ15,AR12:AR15,AS12:AS15,AT12:AT15)</f>
        <v>2</v>
      </c>
      <c r="AW16">
        <f>SUM(AV12:AV15,AW12:AW15,AX12:AX15,AY12:AY15)</f>
        <v>3</v>
      </c>
      <c r="BB16">
        <f>SUM(BA12:BA15,BB12:BB15,BC12:BC15,BD12:BD15)</f>
        <v>3</v>
      </c>
      <c r="BG16">
        <f>SUM(BF12:BF15,BG12:BG15,BH12:BH15,BI12:BI15)</f>
        <v>2</v>
      </c>
    </row>
    <row r="17" spans="1:61">
      <c r="A17" s="1" t="str">
        <f>D24&amp;I24&amp;N24&amp;S24&amp;X24&amp;AC24&amp;AH24&amp;AM24&amp;AR24&amp;AW24&amp;BB24&amp;BG24</f>
        <v>423151423151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367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VLOOKUP(まとめ7!$A$1&amp;"7",Chords!$A$2:$D$188,2,FALSE)</f>
        <v>A</v>
      </c>
      <c r="B21">
        <f>VLOOKUP(A21,Note!$A$1:$B$26,2,FALSE)</f>
        <v>9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1</v>
      </c>
      <c r="G21">
        <f t="shared" si="22"/>
        <v>9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0</v>
      </c>
      <c r="K21" s="2">
        <f>VLOOKUP(ABS(G21-K19),Note!$E$1:$F$25,2,FALSE)</f>
        <v>0</v>
      </c>
      <c r="L21">
        <f t="shared" si="23"/>
        <v>9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1</v>
      </c>
      <c r="P21" s="2">
        <f>VLOOKUP(ABS(L21-P19),Note!$E$1:$F$25,2,FALSE)</f>
        <v>0</v>
      </c>
      <c r="Q21">
        <f t="shared" si="24"/>
        <v>9</v>
      </c>
      <c r="R21" s="2">
        <f>VLOOKUP(ABS(Q21-R19),Note!$E$1:$F$25,2,FALSE)</f>
        <v>0</v>
      </c>
      <c r="S21" s="2">
        <f>VLOOKUP(ABS(Q21-S19),Note!$E$1:$F$25,2,FALSE)</f>
        <v>0</v>
      </c>
      <c r="T21" s="2">
        <f>VLOOKUP(ABS(Q21-T19),Note!$E$1:$F$25,2,FALSE)</f>
        <v>0</v>
      </c>
      <c r="U21" s="2">
        <f>VLOOKUP(ABS(Q21-U19),Note!$E$1:$F$25,2,FALSE)</f>
        <v>0</v>
      </c>
      <c r="V21">
        <f t="shared" si="25"/>
        <v>9</v>
      </c>
      <c r="W21" s="2">
        <f>VLOOKUP(ABS(V21-W19),Note!$E$1:$F$25,2,FALSE)</f>
        <v>0</v>
      </c>
      <c r="X21" s="2">
        <f>VLOOKUP(ABS(V21-X19),Note!$E$1:$F$25,2,FALSE)</f>
        <v>1</v>
      </c>
      <c r="Y21" s="2">
        <f>VLOOKUP(ABS(V21-Y19),Note!$E$1:$F$25,2,FALSE)</f>
        <v>1</v>
      </c>
      <c r="Z21" s="2">
        <f>VLOOKUP(ABS(V21-Z19),Note!$E$1:$F$25,2,FALSE)</f>
        <v>0</v>
      </c>
      <c r="AA21">
        <f t="shared" si="26"/>
        <v>9</v>
      </c>
      <c r="AB21" s="2">
        <f>VLOOKUP(ABS(AA21-AB19),Note!$E$1:$F$25,2,FALSE)</f>
        <v>0</v>
      </c>
      <c r="AC21" s="2">
        <f>VLOOKUP(ABS(AA21-AC19),Note!$E$1:$F$25,2,FALSE)</f>
        <v>0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9</v>
      </c>
      <c r="AG21" s="2">
        <f>VLOOKUP(ABS(AF21-AG19),Note!$E$1:$F$25,2,FALSE)</f>
        <v>0</v>
      </c>
      <c r="AH21" s="2">
        <f>VLOOKUP(ABS(AF21-AH19),Note!$E$1:$F$25,2,FALSE)</f>
        <v>1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9</v>
      </c>
      <c r="AL21" s="2">
        <f>VLOOKUP(ABS(AK21-AL19),Note!$E$1:$F$25,2,FALSE)</f>
        <v>0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9</v>
      </c>
      <c r="AQ21" s="2">
        <f>VLOOKUP(ABS(AP21-AQ19),Note!$E$1:$F$25,2,FALSE)</f>
        <v>1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9</v>
      </c>
      <c r="AV21" s="2">
        <f>VLOOKUP(ABS(AU21-AV19),Note!$E$1:$F$25,2,FALSE)</f>
        <v>0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0</v>
      </c>
      <c r="AZ21">
        <f t="shared" si="31"/>
        <v>9</v>
      </c>
      <c r="BA21" s="2">
        <f>VLOOKUP(ABS(AZ21-BA19),Note!$E$1:$F$25,2,FALSE)</f>
        <v>1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1</v>
      </c>
      <c r="BE21">
        <f t="shared" si="32"/>
        <v>9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0</v>
      </c>
    </row>
    <row r="22" spans="1:61">
      <c r="A22" t="str">
        <f>VLOOKUP(まとめ7!$A$1&amp;"7",Chords!$A$2:$D$188,3,FALSE)</f>
        <v>C</v>
      </c>
      <c r="B22">
        <f>VLOOKUP(A22,Note!$A$1:$B$26,2,FALSE)</f>
        <v>0</v>
      </c>
      <c r="C22" s="2">
        <f>VLOOKUP(ABS(B22-C19),Note!$E$1:$F$25,2,FALSE)</f>
        <v>0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0</v>
      </c>
      <c r="G22">
        <f t="shared" si="22"/>
        <v>0</v>
      </c>
      <c r="H22" s="2">
        <f>VLOOKUP(ABS(G22-H19),Note!$E$1:$F$25,2,FALSE)</f>
        <v>1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1</v>
      </c>
      <c r="L22">
        <f t="shared" si="23"/>
        <v>0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0</v>
      </c>
      <c r="Q22">
        <f t="shared" si="24"/>
        <v>0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1</v>
      </c>
      <c r="V22">
        <f t="shared" si="25"/>
        <v>0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0</v>
      </c>
      <c r="Z22" s="2">
        <f>VLOOKUP(ABS(V22-Z19),Note!$E$1:$F$25,2,FALSE)</f>
        <v>0</v>
      </c>
      <c r="AA22">
        <f t="shared" si="26"/>
        <v>0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1</v>
      </c>
      <c r="AE22" s="2">
        <f>VLOOKUP(ABS(AA22-AE19),Note!$E$1:$F$25,2,FALSE)</f>
        <v>0</v>
      </c>
      <c r="AF22">
        <f t="shared" si="27"/>
        <v>0</v>
      </c>
      <c r="AG22" s="2">
        <f>VLOOKUP(ABS(AF22-AG19),Note!$E$1:$F$25,2,FALSE)</f>
        <v>0</v>
      </c>
      <c r="AH22" s="2">
        <f>VLOOKUP(ABS(AF22-AH19),Note!$E$1:$F$25,2,FALSE)</f>
        <v>0</v>
      </c>
      <c r="AI22" s="2">
        <f>VLOOKUP(ABS(AF22-AI19),Note!$E$1:$F$25,2,FALSE)</f>
        <v>0</v>
      </c>
      <c r="AJ22" s="2">
        <f>VLOOKUP(ABS(AF22-AJ19),Note!$E$1:$F$25,2,FALSE)</f>
        <v>0</v>
      </c>
      <c r="AK22">
        <f t="shared" si="28"/>
        <v>0</v>
      </c>
      <c r="AL22" s="2">
        <f>VLOOKUP(ABS(AK22-AL19),Note!$E$1:$F$25,2,FALSE)</f>
        <v>0</v>
      </c>
      <c r="AM22" s="2">
        <f>VLOOKUP(ABS(AK22-AM19),Note!$E$1:$F$25,2,FALSE)</f>
        <v>1</v>
      </c>
      <c r="AN22" s="2">
        <f>VLOOKUP(ABS(AK22-AN19),Note!$E$1:$F$25,2,FALSE)</f>
        <v>1</v>
      </c>
      <c r="AO22" s="2">
        <f>VLOOKUP(ABS(AK22-AO19),Note!$E$1:$F$25,2,FALSE)</f>
        <v>0</v>
      </c>
      <c r="AP22">
        <f t="shared" si="29"/>
        <v>0</v>
      </c>
      <c r="AQ22" s="2">
        <f>VLOOKUP(ABS(AP22-AQ19),Note!$E$1:$F$25,2,FALSE)</f>
        <v>0</v>
      </c>
      <c r="AR22" s="2">
        <f>VLOOKUP(ABS(AP22-AR19),Note!$E$1:$F$25,2,FALSE)</f>
        <v>0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0</v>
      </c>
      <c r="AV22" s="2">
        <f>VLOOKUP(ABS(AU22-AV19),Note!$E$1:$F$25,2,FALSE)</f>
        <v>0</v>
      </c>
      <c r="AW22" s="2">
        <f>VLOOKUP(ABS(AU22-AW19),Note!$E$1:$F$25,2,FALSE)</f>
        <v>1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0</v>
      </c>
      <c r="BA22" s="2">
        <f>VLOOKUP(ABS(AZ22-BA19),Note!$E$1:$F$25,2,FALSE)</f>
        <v>0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0</v>
      </c>
      <c r="BF22" s="2">
        <f>VLOOKUP(ABS(BE22-BF19),Note!$E$1:$F$25,2,FALSE)</f>
        <v>1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VLOOKUP(まとめ7!$A$1&amp;"7",Chords!$A$2:$D$188,4,FALSE)</f>
        <v>E♭</v>
      </c>
      <c r="B23">
        <f>VLOOKUP(A23,Note!$A$1:$B$26,2,FALSE)</f>
        <v>3</v>
      </c>
      <c r="C23" s="2">
        <f>VLOOKUP(ABS(B23-C19),Note!$E$1:$F$25,2,FALSE)</f>
        <v>0</v>
      </c>
      <c r="D23" s="2">
        <f>VLOOKUP(ABS(B23-D19),Note!$E$1:$F$25,2,FALSE)</f>
        <v>1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3</v>
      </c>
      <c r="H23" s="2">
        <f>VLOOKUP(ABS(G23-H19),Note!$E$1:$F$25,2,FALSE)</f>
        <v>0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3</v>
      </c>
      <c r="M23" s="2">
        <f>VLOOKUP(ABS(L23-M19),Note!$E$1:$F$25,2,FALSE)</f>
        <v>1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3</v>
      </c>
      <c r="R23" s="2">
        <f>VLOOKUP(ABS(Q23-R19),Note!$E$1:$F$25,2,FALSE)</f>
        <v>0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3</v>
      </c>
      <c r="W23" s="2">
        <f>VLOOKUP(ABS(V23-W19),Note!$E$1:$F$25,2,FALSE)</f>
        <v>1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1</v>
      </c>
      <c r="AA23">
        <f t="shared" si="26"/>
        <v>3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0</v>
      </c>
      <c r="AF23">
        <f t="shared" si="27"/>
        <v>3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1</v>
      </c>
      <c r="AK23">
        <f t="shared" si="28"/>
        <v>3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0</v>
      </c>
      <c r="AP23">
        <f t="shared" si="29"/>
        <v>3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1</v>
      </c>
      <c r="AT23" s="2">
        <f>VLOOKUP(ABS(AP23-AT19),Note!$E$1:$F$25,2,FALSE)</f>
        <v>0</v>
      </c>
      <c r="AU23">
        <f t="shared" si="30"/>
        <v>3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0</v>
      </c>
      <c r="AY23" s="2">
        <f>VLOOKUP(ABS(AU23-AY19),Note!$E$1:$F$25,2,FALSE)</f>
        <v>0</v>
      </c>
      <c r="AZ23">
        <f t="shared" si="31"/>
        <v>3</v>
      </c>
      <c r="BA23" s="2">
        <f>VLOOKUP(ABS(AZ23-BA19),Note!$E$1:$F$25,2,FALSE)</f>
        <v>0</v>
      </c>
      <c r="BB23" s="2">
        <f>VLOOKUP(ABS(AZ23-BB19),Note!$E$1:$F$25,2,FALSE)</f>
        <v>1</v>
      </c>
      <c r="BC23" s="2">
        <f>VLOOKUP(ABS(AZ23-BC19),Note!$E$1:$F$25,2,FALSE)</f>
        <v>1</v>
      </c>
      <c r="BD23" s="2">
        <f>VLOOKUP(ABS(AZ23-BD19),Note!$E$1:$F$25,2,FALSE)</f>
        <v>0</v>
      </c>
      <c r="BE23">
        <f t="shared" si="32"/>
        <v>3</v>
      </c>
      <c r="BF23" s="2">
        <f>VLOOKUP(ABS(BE23-BF19),Note!$E$1:$F$25,2,FALSE)</f>
        <v>0</v>
      </c>
      <c r="BG23" s="2">
        <f>VLOOKUP(ABS(BE23-BG19),Note!$E$1:$F$25,2,FALSE)</f>
        <v>0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4</v>
      </c>
      <c r="I24">
        <f>SUM(H20:H23,I20:I23,J20:J23,K20:K23)</f>
        <v>2</v>
      </c>
      <c r="N24">
        <f>SUM(M20:M23,N20:N23,O20:O23,P20:P23)</f>
        <v>3</v>
      </c>
      <c r="S24">
        <f>SUM(R20:R23,S20:S23,T20:T23,U20:U23)</f>
        <v>1</v>
      </c>
      <c r="X24">
        <f>SUM(W20:W23,X20:X23,Y20:Y23,Z20:Z23)</f>
        <v>5</v>
      </c>
      <c r="AC24">
        <f>SUM(AB20:AB23,AC20:AC23,AD20:AD23,AE20:AE23)</f>
        <v>1</v>
      </c>
      <c r="AH24">
        <f>SUM(AG20:AG23,AH20:AH23,AI20:AI23,AJ20:AJ23)</f>
        <v>4</v>
      </c>
      <c r="AM24">
        <f>SUM(AL20:AL23,AM20:AM23,AN20:AN23,AO20:AO23)</f>
        <v>2</v>
      </c>
      <c r="AR24">
        <f>SUM(AQ20:AQ23,AR20:AR23,AS20:AS23,AT20:AT23)</f>
        <v>3</v>
      </c>
      <c r="AW24">
        <f>SUM(AV20:AV23,AW20:AW23,AX20:AX23,AY20:AY23)</f>
        <v>1</v>
      </c>
      <c r="BB24">
        <f>SUM(BA20:BA23,BB20:BB23,BC20:BC23,BD20:BD23)</f>
        <v>5</v>
      </c>
      <c r="BG24">
        <f>SUM(BF20:BF23,BG20:BG23,BH20:BH23,BI20:BI23)</f>
        <v>1</v>
      </c>
    </row>
    <row r="25" spans="1:61">
      <c r="A25" s="1" t="str">
        <f>D32&amp;I32&amp;N32&amp;S32&amp;X32&amp;AC32&amp;AH32&amp;AM32&amp;AR32&amp;AW32&amp;BB32&amp;BG32</f>
        <v>151341423233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368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VLOOKUP(まとめ7!$A$1&amp;"7",Chords!$A$2:$D$188,2,FALSE)</f>
        <v>A</v>
      </c>
      <c r="B29">
        <f>VLOOKUP(A29,Note!$A$1:$B$26,2,FALSE)</f>
        <v>9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0</v>
      </c>
      <c r="F29" s="2">
        <f>VLOOKUP(ABS(B29-F27),Note!$E$1:$F$25,2,FALSE)</f>
        <v>1</v>
      </c>
      <c r="G29">
        <f t="shared" si="33"/>
        <v>9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1</v>
      </c>
      <c r="K29" s="2">
        <f>VLOOKUP(ABS(G29-K27),Note!$E$1:$F$25,2,FALSE)</f>
        <v>0</v>
      </c>
      <c r="L29">
        <f t="shared" si="34"/>
        <v>9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0</v>
      </c>
      <c r="P29" s="2">
        <f>VLOOKUP(ABS(L29-P27),Note!$E$1:$F$25,2,FALSE)</f>
        <v>0</v>
      </c>
      <c r="Q29">
        <f t="shared" si="35"/>
        <v>9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1</v>
      </c>
      <c r="U29" s="2">
        <f>VLOOKUP(ABS(Q29-U27),Note!$E$1:$F$25,2,FALSE)</f>
        <v>0</v>
      </c>
      <c r="V29">
        <f t="shared" si="36"/>
        <v>9</v>
      </c>
      <c r="W29" s="2">
        <f>VLOOKUP(ABS(V29-W27),Note!$E$1:$F$25,2,FALSE)</f>
        <v>0</v>
      </c>
      <c r="X29" s="2">
        <f>VLOOKUP(ABS(V29-X27),Note!$E$1:$F$25,2,FALSE)</f>
        <v>0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9</v>
      </c>
      <c r="AB29" s="2">
        <f>VLOOKUP(ABS(AA29-AB27),Note!$E$1:$F$25,2,FALSE)</f>
        <v>0</v>
      </c>
      <c r="AC29" s="2">
        <f>VLOOKUP(ABS(AA29-AC27),Note!$E$1:$F$25,2,FALSE)</f>
        <v>1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9</v>
      </c>
      <c r="AG29" s="2">
        <f>VLOOKUP(ABS(AF29-AG27),Note!$E$1:$F$25,2,FALSE)</f>
        <v>0</v>
      </c>
      <c r="AH29" s="2">
        <f>VLOOKUP(ABS(AF29-AH27),Note!$E$1:$F$25,2,FALSE)</f>
        <v>0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9</v>
      </c>
      <c r="AL29" s="2">
        <f>VLOOKUP(ABS(AK29-AL27),Note!$E$1:$F$25,2,FALSE)</f>
        <v>0</v>
      </c>
      <c r="AM29" s="2">
        <f>VLOOKUP(ABS(AK29-AM27),Note!$E$1:$F$25,2,FALSE)</f>
        <v>1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9</v>
      </c>
      <c r="AQ29" s="2">
        <f>VLOOKUP(ABS(AP29-AQ27),Note!$E$1:$F$25,2,FALSE)</f>
        <v>1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9</v>
      </c>
      <c r="AV29" s="2">
        <f>VLOOKUP(ABS(AU29-AV27),Note!$E$1:$F$25,2,FALSE)</f>
        <v>0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0</v>
      </c>
      <c r="AZ29">
        <f t="shared" si="42"/>
        <v>9</v>
      </c>
      <c r="BA29" s="2">
        <f>VLOOKUP(ABS(AZ29-BA27),Note!$E$1:$F$25,2,FALSE)</f>
        <v>1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1</v>
      </c>
      <c r="BE29">
        <f t="shared" si="43"/>
        <v>9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0</v>
      </c>
    </row>
    <row r="30" spans="1:61">
      <c r="A30" t="str">
        <f>VLOOKUP(まとめ7!$A$1&amp;"7",Chords!$A$2:$D$188,3,FALSE)</f>
        <v>C</v>
      </c>
      <c r="B30">
        <f>VLOOKUP(A30,Note!$A$1:$B$26,2,FALSE)</f>
        <v>0</v>
      </c>
      <c r="C30" s="2">
        <f>VLOOKUP(ABS(B30-C27),Note!$E$1:$F$25,2,FALSE)</f>
        <v>0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0</v>
      </c>
      <c r="G30">
        <f t="shared" si="33"/>
        <v>0</v>
      </c>
      <c r="H30" s="2">
        <f>VLOOKUP(ABS(G30-H27),Note!$E$1:$F$25,2,FALSE)</f>
        <v>1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1</v>
      </c>
      <c r="L30">
        <f t="shared" si="34"/>
        <v>0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0</v>
      </c>
      <c r="Q30">
        <f t="shared" si="35"/>
        <v>0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0</v>
      </c>
      <c r="U30" s="2">
        <f>VLOOKUP(ABS(Q30-U27),Note!$E$1:$F$25,2,FALSE)</f>
        <v>1</v>
      </c>
      <c r="V30">
        <f t="shared" si="36"/>
        <v>0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1</v>
      </c>
      <c r="Z30" s="2">
        <f>VLOOKUP(ABS(V30-Z27),Note!$E$1:$F$25,2,FALSE)</f>
        <v>0</v>
      </c>
      <c r="AA30">
        <f t="shared" si="37"/>
        <v>0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0</v>
      </c>
      <c r="AE30" s="2">
        <f>VLOOKUP(ABS(AA30-AE27),Note!$E$1:$F$25,2,FALSE)</f>
        <v>0</v>
      </c>
      <c r="AF30">
        <f t="shared" si="38"/>
        <v>0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1</v>
      </c>
      <c r="AJ30" s="2">
        <f>VLOOKUP(ABS(AF30-AJ27),Note!$E$1:$F$25,2,FALSE)</f>
        <v>0</v>
      </c>
      <c r="AK30">
        <f t="shared" si="39"/>
        <v>0</v>
      </c>
      <c r="AL30" s="2">
        <f>VLOOKUP(ABS(AK30-AL27),Note!$E$1:$F$25,2,FALSE)</f>
        <v>0</v>
      </c>
      <c r="AM30" s="2">
        <f>VLOOKUP(ABS(AK30-AM27),Note!$E$1:$F$25,2,FALSE)</f>
        <v>0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0</v>
      </c>
      <c r="AQ30" s="2">
        <f>VLOOKUP(ABS(AP30-AQ27),Note!$E$1:$F$25,2,FALSE)</f>
        <v>0</v>
      </c>
      <c r="AR30" s="2">
        <f>VLOOKUP(ABS(AP30-AR27),Note!$E$1:$F$25,2,FALSE)</f>
        <v>1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0</v>
      </c>
      <c r="AV30" s="2">
        <f>VLOOKUP(ABS(AU30-AV27),Note!$E$1:$F$25,2,FALSE)</f>
        <v>0</v>
      </c>
      <c r="AW30" s="2">
        <f>VLOOKUP(ABS(AU30-AW27),Note!$E$1:$F$25,2,FALSE)</f>
        <v>0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0</v>
      </c>
      <c r="BA30" s="2">
        <f>VLOOKUP(ABS(AZ30-BA27),Note!$E$1:$F$25,2,FALSE)</f>
        <v>0</v>
      </c>
      <c r="BB30" s="2">
        <f>VLOOKUP(ABS(AZ30-BB27),Note!$E$1:$F$25,2,FALSE)</f>
        <v>1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0</v>
      </c>
      <c r="BF30" s="2">
        <f>VLOOKUP(ABS(BE30-BF27),Note!$E$1:$F$25,2,FALSE)</f>
        <v>1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VLOOKUP(まとめ7!$A$1&amp;"7",Chords!$A$2:$D$188,4,FALSE)</f>
        <v>E♭</v>
      </c>
      <c r="B31">
        <f>VLOOKUP(A31,Note!$A$1:$B$26,2,FALSE)</f>
        <v>3</v>
      </c>
      <c r="C31" s="2">
        <f>VLOOKUP(ABS(B31-C27),Note!$E$1:$F$25,2,FALSE)</f>
        <v>0</v>
      </c>
      <c r="D31" s="2">
        <f>VLOOKUP(ABS(B31-D27),Note!$E$1:$F$25,2,FALSE)</f>
        <v>0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3</v>
      </c>
      <c r="H31" s="2">
        <f>VLOOKUP(ABS(G31-H27),Note!$E$1:$F$25,2,FALSE)</f>
        <v>0</v>
      </c>
      <c r="I31" s="2">
        <f>VLOOKUP(ABS(G31-I27),Note!$E$1:$F$25,2,FALSE)</f>
        <v>1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3</v>
      </c>
      <c r="M31" s="2">
        <f>VLOOKUP(ABS(L31-M27),Note!$E$1:$F$25,2,FALSE)</f>
        <v>1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3</v>
      </c>
      <c r="R31" s="2">
        <f>VLOOKUP(ABS(Q31-R27),Note!$E$1:$F$25,2,FALSE)</f>
        <v>0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3</v>
      </c>
      <c r="W31" s="2">
        <f>VLOOKUP(ABS(V31-W27),Note!$E$1:$F$25,2,FALSE)</f>
        <v>1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1</v>
      </c>
      <c r="AA31">
        <f t="shared" si="37"/>
        <v>3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0</v>
      </c>
      <c r="AF31">
        <f t="shared" si="38"/>
        <v>3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1</v>
      </c>
      <c r="AK31">
        <f t="shared" si="39"/>
        <v>3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1</v>
      </c>
      <c r="AO31" s="2">
        <f>VLOOKUP(ABS(AK31-AO27),Note!$E$1:$F$25,2,FALSE)</f>
        <v>0</v>
      </c>
      <c r="AP31">
        <f t="shared" si="40"/>
        <v>3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0</v>
      </c>
      <c r="AT31" s="2">
        <f>VLOOKUP(ABS(AP31-AT27),Note!$E$1:$F$25,2,FALSE)</f>
        <v>0</v>
      </c>
      <c r="AU31">
        <f t="shared" si="41"/>
        <v>3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1</v>
      </c>
      <c r="AY31" s="2">
        <f>VLOOKUP(ABS(AU31-AY27),Note!$E$1:$F$25,2,FALSE)</f>
        <v>0</v>
      </c>
      <c r="AZ31">
        <f t="shared" si="42"/>
        <v>3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3</v>
      </c>
      <c r="BF31" s="2">
        <f>VLOOKUP(ABS(BE31-BF27),Note!$E$1:$F$25,2,FALSE)</f>
        <v>0</v>
      </c>
      <c r="BG31" s="2">
        <f>VLOOKUP(ABS(BE31-BG27),Note!$E$1:$F$25,2,FALSE)</f>
        <v>1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1</v>
      </c>
      <c r="I32">
        <f>SUM(H28:H31,I28:I31,J28:J31,K28:K31)</f>
        <v>5</v>
      </c>
      <c r="N32">
        <f>SUM(M28:M31,N28:N31,O28:O31,P28:P31)</f>
        <v>1</v>
      </c>
      <c r="S32">
        <f>SUM(R28:R31,S28:S31,T28:T31,U28:U31)</f>
        <v>3</v>
      </c>
      <c r="X32">
        <f>SUM(W28:W31,X28:X31,Y28:Y31,Z28:Z31)</f>
        <v>4</v>
      </c>
      <c r="AC32">
        <f>SUM(AB28:AB31,AC28:AC31,AD28:AD31,AE28:AE31)</f>
        <v>1</v>
      </c>
      <c r="AH32">
        <f>SUM(AG28:AG31,AH28:AH31,AI28:AI31,AJ28:AJ31)</f>
        <v>4</v>
      </c>
      <c r="AM32">
        <f>SUM(AL28:AL31,AM28:AM31,AN28:AN31,AO28:AO31)</f>
        <v>2</v>
      </c>
      <c r="AR32">
        <f>SUM(AQ28:AQ31,AR28:AR31,AS28:AS31,AT28:AT31)</f>
        <v>3</v>
      </c>
      <c r="AW32">
        <f>SUM(AV28:AV31,AW28:AW31,AX28:AX31,AY28:AY31)</f>
        <v>2</v>
      </c>
      <c r="BB32">
        <f>SUM(BA28:BA31,BB28:BB31,BC28:BC31,BD28:BD31)</f>
        <v>3</v>
      </c>
      <c r="BG32">
        <f>SUM(BF28:BF31,BG28:BG31,BH28:BH31,BI28:BI31)</f>
        <v>3</v>
      </c>
    </row>
    <row r="33" spans="1:61">
      <c r="A33" s="1" t="str">
        <f>D40&amp;I40&amp;N40&amp;S40&amp;X40&amp;AC40&amp;AH40&amp;AM40&amp;AR40&amp;AW40&amp;BB40&amp;BG40</f>
        <v>242242324052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369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VLOOKUP(まとめ7!$A$1&amp;"7",Chords!$A$2:$D$188,2,FALSE)</f>
        <v>A</v>
      </c>
      <c r="B37">
        <f>VLOOKUP(A37,Note!$A$1:$B$26,2,FALSE)</f>
        <v>9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1</v>
      </c>
      <c r="G37">
        <f t="shared" si="44"/>
        <v>9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0</v>
      </c>
      <c r="K37" s="2">
        <f>VLOOKUP(ABS(G37-K35),Note!$E$1:$F$25,2,FALSE)</f>
        <v>0</v>
      </c>
      <c r="L37">
        <f t="shared" si="45"/>
        <v>9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1</v>
      </c>
      <c r="P37" s="2">
        <f>VLOOKUP(ABS(L37-P35),Note!$E$1:$F$25,2,FALSE)</f>
        <v>0</v>
      </c>
      <c r="Q37">
        <f t="shared" si="46"/>
        <v>9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0</v>
      </c>
      <c r="U37" s="2">
        <f>VLOOKUP(ABS(Q37-U35),Note!$E$1:$F$25,2,FALSE)</f>
        <v>0</v>
      </c>
      <c r="V37">
        <f t="shared" si="47"/>
        <v>9</v>
      </c>
      <c r="W37" s="2">
        <f>VLOOKUP(ABS(V37-W35),Note!$E$1:$F$25,2,FALSE)</f>
        <v>0</v>
      </c>
      <c r="X37" s="2">
        <f>VLOOKUP(ABS(V37-X35),Note!$E$1:$F$25,2,FALSE)</f>
        <v>0</v>
      </c>
      <c r="Y37" s="2">
        <f>VLOOKUP(ABS(V37-Y35),Note!$E$1:$F$25,2,FALSE)</f>
        <v>1</v>
      </c>
      <c r="Z37" s="2">
        <f>VLOOKUP(ABS(V37-Z35),Note!$E$1:$F$25,2,FALSE)</f>
        <v>0</v>
      </c>
      <c r="AA37">
        <f t="shared" si="48"/>
        <v>9</v>
      </c>
      <c r="AB37" s="2">
        <f>VLOOKUP(ABS(AA37-AB35),Note!$E$1:$F$25,2,FALSE)</f>
        <v>0</v>
      </c>
      <c r="AC37" s="2">
        <f>VLOOKUP(ABS(AA37-AC35),Note!$E$1:$F$25,2,FALSE)</f>
        <v>1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9</v>
      </c>
      <c r="AG37" s="2">
        <f>VLOOKUP(ABS(AF37-AG35),Note!$E$1:$F$25,2,FALSE)</f>
        <v>0</v>
      </c>
      <c r="AH37" s="2">
        <f>VLOOKUP(ABS(AF37-AH35),Note!$E$1:$F$25,2,FALSE)</f>
        <v>0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9</v>
      </c>
      <c r="AL37" s="2">
        <f>VLOOKUP(ABS(AK37-AL35),Note!$E$1:$F$25,2,FALSE)</f>
        <v>0</v>
      </c>
      <c r="AM37" s="2">
        <f>VLOOKUP(ABS(AK37-AM35),Note!$E$1:$F$25,2,FALSE)</f>
        <v>1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9</v>
      </c>
      <c r="AQ37" s="2">
        <f>VLOOKUP(ABS(AP37-AQ35),Note!$E$1:$F$25,2,FALSE)</f>
        <v>1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9</v>
      </c>
      <c r="AV37" s="2">
        <f>VLOOKUP(ABS(AU37-AV35),Note!$E$1:$F$25,2,FALSE)</f>
        <v>0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0</v>
      </c>
      <c r="AZ37">
        <f t="shared" si="53"/>
        <v>9</v>
      </c>
      <c r="BA37" s="2">
        <f>VLOOKUP(ABS(AZ37-BA35),Note!$E$1:$F$25,2,FALSE)</f>
        <v>1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1</v>
      </c>
      <c r="BE37">
        <f t="shared" si="54"/>
        <v>9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0</v>
      </c>
    </row>
    <row r="38" spans="1:61">
      <c r="A38" t="str">
        <f>VLOOKUP(まとめ7!$A$1&amp;"7",Chords!$A$2:$D$188,3,FALSE)</f>
        <v>C</v>
      </c>
      <c r="B38">
        <f>VLOOKUP(A38,Note!$A$1:$B$26,2,FALSE)</f>
        <v>0</v>
      </c>
      <c r="C38" s="2">
        <f>VLOOKUP(ABS(B38-C35),Note!$E$1:$F$25,2,FALSE)</f>
        <v>0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0</v>
      </c>
      <c r="G38">
        <f t="shared" si="44"/>
        <v>0</v>
      </c>
      <c r="H38" s="2">
        <f>VLOOKUP(ABS(G38-H35),Note!$E$1:$F$25,2,FALSE)</f>
        <v>1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1</v>
      </c>
      <c r="L38">
        <f t="shared" si="45"/>
        <v>0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0</v>
      </c>
      <c r="Q38">
        <f t="shared" si="46"/>
        <v>0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1</v>
      </c>
      <c r="V38">
        <f t="shared" si="47"/>
        <v>0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0</v>
      </c>
      <c r="Z38" s="2">
        <f>VLOOKUP(ABS(V38-Z35),Note!$E$1:$F$25,2,FALSE)</f>
        <v>0</v>
      </c>
      <c r="AA38">
        <f t="shared" si="48"/>
        <v>0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1</v>
      </c>
      <c r="AE38" s="2">
        <f>VLOOKUP(ABS(AA38-AE35),Note!$E$1:$F$25,2,FALSE)</f>
        <v>0</v>
      </c>
      <c r="AF38">
        <f t="shared" si="49"/>
        <v>0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0</v>
      </c>
      <c r="AJ38" s="2">
        <f>VLOOKUP(ABS(AF38-AJ35),Note!$E$1:$F$25,2,FALSE)</f>
        <v>0</v>
      </c>
      <c r="AK38">
        <f t="shared" si="50"/>
        <v>0</v>
      </c>
      <c r="AL38" s="2">
        <f>VLOOKUP(ABS(AK38-AL35),Note!$E$1:$F$25,2,FALSE)</f>
        <v>0</v>
      </c>
      <c r="AM38" s="2">
        <f>VLOOKUP(ABS(AK38-AM35),Note!$E$1:$F$25,2,FALSE)</f>
        <v>0</v>
      </c>
      <c r="AN38" s="2">
        <f>VLOOKUP(ABS(AK38-AN35),Note!$E$1:$F$25,2,FALSE)</f>
        <v>1</v>
      </c>
      <c r="AO38" s="2">
        <f>VLOOKUP(ABS(AK38-AO35),Note!$E$1:$F$25,2,FALSE)</f>
        <v>0</v>
      </c>
      <c r="AP38">
        <f t="shared" si="51"/>
        <v>0</v>
      </c>
      <c r="AQ38" s="2">
        <f>VLOOKUP(ABS(AP38-AQ35),Note!$E$1:$F$25,2,FALSE)</f>
        <v>0</v>
      </c>
      <c r="AR38" s="2">
        <f>VLOOKUP(ABS(AP38-AR35),Note!$E$1:$F$25,2,FALSE)</f>
        <v>1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0</v>
      </c>
      <c r="AV38" s="2">
        <f>VLOOKUP(ABS(AU38-AV35),Note!$E$1:$F$25,2,FALSE)</f>
        <v>0</v>
      </c>
      <c r="AW38" s="2">
        <f>VLOOKUP(ABS(AU38-AW35),Note!$E$1:$F$25,2,FALSE)</f>
        <v>0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0</v>
      </c>
      <c r="BA38" s="2">
        <f>VLOOKUP(ABS(AZ38-BA35),Note!$E$1:$F$25,2,FALSE)</f>
        <v>0</v>
      </c>
      <c r="BB38" s="2">
        <f>VLOOKUP(ABS(AZ38-BB35),Note!$E$1:$F$25,2,FALSE)</f>
        <v>1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0</v>
      </c>
      <c r="BF38" s="2">
        <f>VLOOKUP(ABS(BE38-BF35),Note!$E$1:$F$25,2,FALSE)</f>
        <v>1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VLOOKUP(まとめ7!$A$1&amp;"7",Chords!$A$2:$D$188,4,FALSE)</f>
        <v>E♭</v>
      </c>
      <c r="B39">
        <f>VLOOKUP(A39,Note!$A$1:$B$26,2,FALSE)</f>
        <v>3</v>
      </c>
      <c r="C39" s="2">
        <f>VLOOKUP(ABS(B39-C35),Note!$E$1:$F$25,2,FALSE)</f>
        <v>0</v>
      </c>
      <c r="D39" s="2">
        <f>VLOOKUP(ABS(B39-D35),Note!$E$1:$F$25,2,FALSE)</f>
        <v>0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3</v>
      </c>
      <c r="H39" s="2">
        <f>VLOOKUP(ABS(G39-H35),Note!$E$1:$F$25,2,FALSE)</f>
        <v>0</v>
      </c>
      <c r="I39" s="2">
        <f>VLOOKUP(ABS(G39-I35),Note!$E$1:$F$25,2,FALSE)</f>
        <v>1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3</v>
      </c>
      <c r="M39" s="2">
        <f>VLOOKUP(ABS(L39-M35),Note!$E$1:$F$25,2,FALSE)</f>
        <v>1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3</v>
      </c>
      <c r="R39" s="2">
        <f>VLOOKUP(ABS(Q39-R35),Note!$E$1:$F$25,2,FALSE)</f>
        <v>0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3</v>
      </c>
      <c r="W39" s="2">
        <f>VLOOKUP(ABS(V39-W35),Note!$E$1:$F$25,2,FALSE)</f>
        <v>1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1</v>
      </c>
      <c r="AA39">
        <f t="shared" si="48"/>
        <v>3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0</v>
      </c>
      <c r="AF39">
        <f t="shared" si="49"/>
        <v>3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1</v>
      </c>
      <c r="AK39">
        <f t="shared" si="50"/>
        <v>3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0</v>
      </c>
      <c r="AP39">
        <f t="shared" si="51"/>
        <v>3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1</v>
      </c>
      <c r="AT39" s="2">
        <f>VLOOKUP(ABS(AP39-AT35),Note!$E$1:$F$25,2,FALSE)</f>
        <v>0</v>
      </c>
      <c r="AU39">
        <f t="shared" si="52"/>
        <v>3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0</v>
      </c>
      <c r="AY39" s="2">
        <f>VLOOKUP(ABS(AU39-AY35),Note!$E$1:$F$25,2,FALSE)</f>
        <v>0</v>
      </c>
      <c r="AZ39">
        <f t="shared" si="53"/>
        <v>3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1</v>
      </c>
      <c r="BD39" s="2">
        <f>VLOOKUP(ABS(AZ39-BD35),Note!$E$1:$F$25,2,FALSE)</f>
        <v>0</v>
      </c>
      <c r="BE39">
        <f t="shared" si="54"/>
        <v>3</v>
      </c>
      <c r="BF39" s="2">
        <f>VLOOKUP(ABS(BE39-BF35),Note!$E$1:$F$25,2,FALSE)</f>
        <v>0</v>
      </c>
      <c r="BG39" s="2">
        <f>VLOOKUP(ABS(BE39-BG35),Note!$E$1:$F$25,2,FALSE)</f>
        <v>1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2</v>
      </c>
      <c r="I40">
        <f>SUM(H36:H39,I36:I39,J36:J39,K36:K39)</f>
        <v>4</v>
      </c>
      <c r="N40">
        <f>SUM(M36:M39,N36:N39,O36:O39,P36:P39)</f>
        <v>2</v>
      </c>
      <c r="S40">
        <f>SUM(R36:R39,S36:S39,T36:T39,U36:U39)</f>
        <v>2</v>
      </c>
      <c r="X40">
        <f>SUM(W36:W39,X36:X39,Y36:Y39,Z36:Z39)</f>
        <v>4</v>
      </c>
      <c r="AC40">
        <f>SUM(AB36:AB39,AC36:AC39,AD36:AD39,AE36:AE39)</f>
        <v>2</v>
      </c>
      <c r="AH40">
        <f>SUM(AG36:AG39,AH36:AH39,AI36:AI39,AJ36:AJ39)</f>
        <v>3</v>
      </c>
      <c r="AM40">
        <f>SUM(AL36:AL39,AM36:AM39,AN36:AN39,AO36:AO39)</f>
        <v>2</v>
      </c>
      <c r="AR40">
        <f>SUM(AQ36:AQ39,AR36:AR39,AS36:AS39,AT36:AT39)</f>
        <v>4</v>
      </c>
      <c r="AW40">
        <f>SUM(AV36:AV39,AW36:AW39,AX36:AX39,AY36:AY39)</f>
        <v>0</v>
      </c>
      <c r="BB40">
        <f>SUM(BA36:BA39,BB36:BB39,BC36:BC39,BD36:BD39)</f>
        <v>5</v>
      </c>
      <c r="BG40">
        <f>SUM(BF36:BF39,BG36:BG39,BH36:BH39,BI36:BI39)</f>
        <v>2</v>
      </c>
    </row>
    <row r="41" spans="1:61">
      <c r="A41" s="1" t="str">
        <f>D48&amp;I48&amp;N48&amp;S48&amp;X48&amp;AC48&amp;AH48&amp;AM48&amp;AR48&amp;AW48&amp;BB48&amp;BG48</f>
        <v>1431／／／／／／／／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370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2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</row>
    <row r="43" spans="3:62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>
      <c r="A45" t="str">
        <f>VLOOKUP(まとめ7!$A$1&amp;"7",Chords!$A$2:$D$188,2,FALSE)</f>
        <v>A</v>
      </c>
      <c r="B45">
        <f>VLOOKUP(A45,Note!$A$1:$B$26,2,FALSE)</f>
        <v>9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0</v>
      </c>
      <c r="G45">
        <f t="shared" si="55"/>
        <v>9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0</v>
      </c>
      <c r="K45" s="2">
        <f>VLOOKUP(ABS(G45-K43),Note!$E$1:$F$25,2,FALSE)</f>
        <v>1</v>
      </c>
      <c r="L45">
        <f t="shared" si="56"/>
        <v>9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1</v>
      </c>
      <c r="P45" s="2">
        <f>VLOOKUP(ABS(L45-P43),Note!$E$1:$F$25,2,FALSE)</f>
        <v>0</v>
      </c>
      <c r="Q45">
        <f t="shared" si="57"/>
        <v>9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0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>
      <c r="A46" t="str">
        <f>VLOOKUP(まとめ7!$A$1&amp;"7",Chords!$A$2:$D$188,3,FALSE)</f>
        <v>C</v>
      </c>
      <c r="B46">
        <f>VLOOKUP(A46,Note!$A$1:$B$26,2,FALSE)</f>
        <v>0</v>
      </c>
      <c r="C46" s="2">
        <f>VLOOKUP(ABS(B46-C43),Note!$E$1:$F$25,2,FALSE)</f>
        <v>0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0</v>
      </c>
      <c r="H46" s="2">
        <f>VLOOKUP(ABS(G46-H43),Note!$E$1:$F$25,2,FALSE)</f>
        <v>1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0</v>
      </c>
      <c r="L46">
        <f t="shared" si="56"/>
        <v>0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1</v>
      </c>
      <c r="Q46">
        <f t="shared" si="57"/>
        <v>0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0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>
      <c r="A47" t="str">
        <f>VLOOKUP(まとめ7!$A$1&amp;"7",Chords!$A$2:$D$188,4,FALSE)</f>
        <v>E♭</v>
      </c>
      <c r="B47">
        <f>VLOOKUP(A47,Note!$A$1:$B$26,2,FALSE)</f>
        <v>3</v>
      </c>
      <c r="C47" s="2">
        <f>VLOOKUP(ABS(B47-C43),Note!$E$1:$F$25,2,FALSE)</f>
        <v>0</v>
      </c>
      <c r="D47" s="2">
        <f>VLOOKUP(ABS(B47-D43),Note!$E$1:$F$25,2,FALSE)</f>
        <v>0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3</v>
      </c>
      <c r="H47" s="2">
        <f>VLOOKUP(ABS(G47-H43),Note!$E$1:$F$25,2,FALSE)</f>
        <v>0</v>
      </c>
      <c r="I47" s="2">
        <f>VLOOKUP(ABS(G47-I43),Note!$E$1:$F$25,2,FALSE)</f>
        <v>1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3</v>
      </c>
      <c r="M47" s="2">
        <f>VLOOKUP(ABS(L47-M43),Note!$E$1:$F$25,2,FALSE)</f>
        <v>1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3</v>
      </c>
      <c r="R47" s="2">
        <f>VLOOKUP(ABS(Q47-R43),Note!$E$1:$F$25,2,FALSE)</f>
        <v>0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4:59">
      <c r="D48">
        <f>SUM(C44:C47,D44:D47,E44:E47,F44:F47)</f>
        <v>1</v>
      </c>
      <c r="I48">
        <f>SUM(H44:H47,I44:I47,J44:J47,K44:K47)</f>
        <v>4</v>
      </c>
      <c r="N48">
        <f>SUM(M44:M47,N44:N47,O44:O47,P44:P47)</f>
        <v>3</v>
      </c>
      <c r="S48">
        <f>SUM(R44:R47,S44:S47,T44:T47,U44:U47)</f>
        <v>1</v>
      </c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</row>
    <row r="49" spans="1:61">
      <c r="A49" s="1" t="str">
        <f>D56&amp;I56&amp;N56&amp;S56&amp;X56&amp;AC56&amp;AH56&amp;AM56&amp;AR56&amp;AW56&amp;BB56&amp;BG56</f>
        <v>423241514141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371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VLOOKUP(まとめ7!$A$1&amp;"7",Chords!$A$2:$D$188,2,FALSE)</f>
        <v>A</v>
      </c>
      <c r="B53">
        <f>VLOOKUP(A53,Note!$A$1:$B$26,2,FALSE)</f>
        <v>9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1</v>
      </c>
      <c r="F53" s="2">
        <f>VLOOKUP(ABS(B53-F51),Note!$E$1:$F$25,2,FALSE)</f>
        <v>1</v>
      </c>
      <c r="G53">
        <f t="shared" si="58"/>
        <v>9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0</v>
      </c>
      <c r="K53" s="2">
        <f>VLOOKUP(ABS(G53-K51),Note!$E$1:$F$25,2,FALSE)</f>
        <v>0</v>
      </c>
      <c r="L53">
        <f t="shared" si="59"/>
        <v>9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1</v>
      </c>
      <c r="P53" s="2">
        <f>VLOOKUP(ABS(L53-P51),Note!$E$1:$F$25,2,FALSE)</f>
        <v>0</v>
      </c>
      <c r="Q53">
        <f t="shared" si="60"/>
        <v>9</v>
      </c>
      <c r="R53" s="2">
        <f>VLOOKUP(ABS(Q53-R51),Note!$E$1:$F$25,2,FALSE)</f>
        <v>0</v>
      </c>
      <c r="S53" s="2">
        <f>VLOOKUP(ABS(Q53-S51),Note!$E$1:$F$25,2,FALSE)</f>
        <v>0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9</v>
      </c>
      <c r="W53" s="2">
        <f>VLOOKUP(ABS(V53-W51),Note!$E$1:$F$25,2,FALSE)</f>
        <v>0</v>
      </c>
      <c r="X53" s="2">
        <f>VLOOKUP(ABS(V53-X51),Note!$E$1:$F$25,2,FALSE)</f>
        <v>1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9</v>
      </c>
      <c r="AB53" s="2">
        <f>VLOOKUP(ABS(AA53-AB51),Note!$E$1:$F$25,2,FALSE)</f>
        <v>0</v>
      </c>
      <c r="AC53" s="2">
        <f>VLOOKUP(ABS(AA53-AC51),Note!$E$1:$F$25,2,FALSE)</f>
        <v>0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9</v>
      </c>
      <c r="AG53" s="2">
        <f>VLOOKUP(ABS(AF53-AG51),Note!$E$1:$F$25,2,FALSE)</f>
        <v>0</v>
      </c>
      <c r="AH53" s="2">
        <f>VLOOKUP(ABS(AF53-AH51),Note!$E$1:$F$25,2,FALSE)</f>
        <v>1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9</v>
      </c>
      <c r="AL53" s="2">
        <f>VLOOKUP(ABS(AK53-AL51),Note!$E$1:$F$25,2,FALSE)</f>
        <v>0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9</v>
      </c>
      <c r="AQ53" s="2">
        <f>VLOOKUP(ABS(AP53-AQ51),Note!$E$1:$F$25,2,FALSE)</f>
        <v>1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9</v>
      </c>
      <c r="AV53" s="2">
        <f>VLOOKUP(ABS(AU53-AV51),Note!$E$1:$F$25,2,FALSE)</f>
        <v>0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0</v>
      </c>
      <c r="AZ53">
        <f t="shared" si="67"/>
        <v>9</v>
      </c>
      <c r="BA53" s="2">
        <f>VLOOKUP(ABS(AZ53-BA51),Note!$E$1:$F$25,2,FALSE)</f>
        <v>1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1</v>
      </c>
      <c r="BE53">
        <f t="shared" si="68"/>
        <v>9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0</v>
      </c>
      <c r="BI53" s="2">
        <f>VLOOKUP(ABS(BE53-BI51),Note!$E$1:$F$25,2,FALSE)</f>
        <v>0</v>
      </c>
    </row>
    <row r="54" spans="1:61">
      <c r="A54" t="str">
        <f>VLOOKUP(まとめ7!$A$1&amp;"7",Chords!$A$2:$D$188,3,FALSE)</f>
        <v>C</v>
      </c>
      <c r="B54">
        <f>VLOOKUP(A54,Note!$A$1:$B$26,2,FALSE)</f>
        <v>0</v>
      </c>
      <c r="C54" s="2">
        <f>VLOOKUP(ABS(B54-C51),Note!$E$1:$F$25,2,FALSE)</f>
        <v>0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0</v>
      </c>
      <c r="G54">
        <f t="shared" si="58"/>
        <v>0</v>
      </c>
      <c r="H54" s="2">
        <f>VLOOKUP(ABS(G54-H51),Note!$E$1:$F$25,2,FALSE)</f>
        <v>1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1</v>
      </c>
      <c r="L54">
        <f t="shared" si="59"/>
        <v>0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0</v>
      </c>
      <c r="P54" s="2">
        <f>VLOOKUP(ABS(L54-P51),Note!$E$1:$F$25,2,FALSE)</f>
        <v>0</v>
      </c>
      <c r="Q54">
        <f t="shared" si="60"/>
        <v>0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1</v>
      </c>
      <c r="U54" s="2">
        <f>VLOOKUP(ABS(Q54-U51),Note!$E$1:$F$25,2,FALSE)</f>
        <v>1</v>
      </c>
      <c r="V54">
        <f t="shared" si="61"/>
        <v>0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0</v>
      </c>
      <c r="Z54" s="2">
        <f>VLOOKUP(ABS(V54-Z51),Note!$E$1:$F$25,2,FALSE)</f>
        <v>0</v>
      </c>
      <c r="AA54">
        <f t="shared" si="62"/>
        <v>0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1</v>
      </c>
      <c r="AE54" s="2">
        <f>VLOOKUP(ABS(AA54-AE51),Note!$E$1:$F$25,2,FALSE)</f>
        <v>0</v>
      </c>
      <c r="AF54">
        <f t="shared" si="63"/>
        <v>0</v>
      </c>
      <c r="AG54" s="2">
        <f>VLOOKUP(ABS(AF54-AG51),Note!$E$1:$F$25,2,FALSE)</f>
        <v>0</v>
      </c>
      <c r="AH54" s="2">
        <f>VLOOKUP(ABS(AF54-AH51),Note!$E$1:$F$25,2,FALSE)</f>
        <v>0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0</v>
      </c>
      <c r="AL54" s="2">
        <f>VLOOKUP(ABS(AK54-AL51),Note!$E$1:$F$25,2,FALSE)</f>
        <v>0</v>
      </c>
      <c r="AM54" s="2">
        <f>VLOOKUP(ABS(AK54-AM51),Note!$E$1:$F$25,2,FALSE)</f>
        <v>1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0</v>
      </c>
      <c r="AQ54" s="2">
        <f>VLOOKUP(ABS(AP54-AQ51),Note!$E$1:$F$25,2,FALSE)</f>
        <v>0</v>
      </c>
      <c r="AR54" s="2">
        <f>VLOOKUP(ABS(AP54-AR51),Note!$E$1:$F$25,2,FALSE)</f>
        <v>0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0</v>
      </c>
      <c r="AV54" s="2">
        <f>VLOOKUP(ABS(AU54-AV51),Note!$E$1:$F$25,2,FALSE)</f>
        <v>0</v>
      </c>
      <c r="AW54" s="2">
        <f>VLOOKUP(ABS(AU54-AW51),Note!$E$1:$F$25,2,FALSE)</f>
        <v>1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0</v>
      </c>
      <c r="BA54" s="2">
        <f>VLOOKUP(ABS(AZ54-BA51),Note!$E$1:$F$25,2,FALSE)</f>
        <v>0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0</v>
      </c>
      <c r="BF54" s="2">
        <f>VLOOKUP(ABS(BE54-BF51),Note!$E$1:$F$25,2,FALSE)</f>
        <v>1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VLOOKUP(まとめ7!$A$1&amp;"7",Chords!$A$2:$D$188,4,FALSE)</f>
        <v>E♭</v>
      </c>
      <c r="B55">
        <f>VLOOKUP(A55,Note!$A$1:$B$26,2,FALSE)</f>
        <v>3</v>
      </c>
      <c r="C55" s="2">
        <f>VLOOKUP(ABS(B55-C51),Note!$E$1:$F$25,2,FALSE)</f>
        <v>0</v>
      </c>
      <c r="D55" s="2">
        <f>VLOOKUP(ABS(B55-D51),Note!$E$1:$F$25,2,FALSE)</f>
        <v>1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3</v>
      </c>
      <c r="H55" s="2">
        <f>VLOOKUP(ABS(G55-H51),Note!$E$1:$F$25,2,FALSE)</f>
        <v>0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3</v>
      </c>
      <c r="M55" s="2">
        <f>VLOOKUP(ABS(L55-M51),Note!$E$1:$F$25,2,FALSE)</f>
        <v>1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3</v>
      </c>
      <c r="R55" s="2">
        <f>VLOOKUP(ABS(Q55-R51),Note!$E$1:$F$25,2,FALSE)</f>
        <v>0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3</v>
      </c>
      <c r="W55" s="2">
        <f>VLOOKUP(ABS(V55-W51),Note!$E$1:$F$25,2,FALSE)</f>
        <v>1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1</v>
      </c>
      <c r="AA55">
        <f t="shared" si="62"/>
        <v>3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0</v>
      </c>
      <c r="AF55">
        <f t="shared" si="63"/>
        <v>3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1</v>
      </c>
      <c r="AJ55" s="2">
        <f>VLOOKUP(ABS(AF55-AJ51),Note!$E$1:$F$25,2,FALSE)</f>
        <v>1</v>
      </c>
      <c r="AK55">
        <f t="shared" si="64"/>
        <v>3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0</v>
      </c>
      <c r="AO55" s="2">
        <f>VLOOKUP(ABS(AK55-AO51),Note!$E$1:$F$25,2,FALSE)</f>
        <v>0</v>
      </c>
      <c r="AP55">
        <f t="shared" si="65"/>
        <v>3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1</v>
      </c>
      <c r="AT55" s="2">
        <f>VLOOKUP(ABS(AP55-AT51),Note!$E$1:$F$25,2,FALSE)</f>
        <v>0</v>
      </c>
      <c r="AU55">
        <f t="shared" si="66"/>
        <v>3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3</v>
      </c>
      <c r="BA55" s="2">
        <f>VLOOKUP(ABS(AZ55-BA51),Note!$E$1:$F$25,2,FALSE)</f>
        <v>0</v>
      </c>
      <c r="BB55" s="2">
        <f>VLOOKUP(ABS(AZ55-BB51),Note!$E$1:$F$25,2,FALSE)</f>
        <v>1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3</v>
      </c>
      <c r="BF55" s="2">
        <f>VLOOKUP(ABS(BE55-BF51),Note!$E$1:$F$25,2,FALSE)</f>
        <v>0</v>
      </c>
      <c r="BG55" s="2">
        <f>VLOOKUP(ABS(BE55-BG51),Note!$E$1:$F$25,2,FALSE)</f>
        <v>0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4</v>
      </c>
      <c r="I56">
        <f>SUM(H52:H55,I52:I55,J52:J55,K52:K55)</f>
        <v>2</v>
      </c>
      <c r="N56">
        <f>SUM(M52:M55,N52:N55,O52:O55,P52:P55)</f>
        <v>3</v>
      </c>
      <c r="S56">
        <f>SUM(R52:R55,S52:S55,T52:T55,U52:U55)</f>
        <v>2</v>
      </c>
      <c r="X56">
        <f>SUM(W52:W55,X52:X55,Y52:Y55,Z52:Z55)</f>
        <v>4</v>
      </c>
      <c r="AC56">
        <f>SUM(AB52:AB55,AC52:AC55,AD52:AD55,AE52:AE55)</f>
        <v>1</v>
      </c>
      <c r="AH56">
        <f>SUM(AG52:AG55,AH52:AH55,AI52:AI55,AJ52:AJ55)</f>
        <v>5</v>
      </c>
      <c r="AM56">
        <f>SUM(AL52:AL55,AM52:AM55,AN52:AN55,AO52:AO55)</f>
        <v>1</v>
      </c>
      <c r="AR56">
        <f>SUM(AQ52:AQ55,AR52:AR55,AS52:AS55,AT52:AT55)</f>
        <v>4</v>
      </c>
      <c r="AW56">
        <f>SUM(AV52:AV55,AW52:AW55,AX52:AX55,AY52:AY55)</f>
        <v>1</v>
      </c>
      <c r="BB56">
        <f>SUM(BA52:BA55,BB52:BB55,BC52:BC55,BD52:BD55)</f>
        <v>4</v>
      </c>
      <c r="BG56">
        <f>SUM(BF52:BF55,BG52:BG55,BH52:BH55,BI52:BI55)</f>
        <v>1</v>
      </c>
    </row>
    <row r="57" spans="22:52"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9" spans="2:21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5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2:5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22:51"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22:51"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2:51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2:2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</sheetData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J69"/>
  <sheetViews>
    <sheetView zoomScale="85" zoomScaleNormal="85" topLeftCell="A31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322333322333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372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VLOOKUP(まとめ7!$A$1&amp;"7♭5",Chords!$A$2:$D$188,2,FALSE)</f>
        <v>A</v>
      </c>
      <c r="B5">
        <f>VLOOKUP(A5,Note!$A$1:$B$26,2,FALSE)</f>
        <v>9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0</v>
      </c>
      <c r="F5" s="2">
        <f>VLOOKUP(ABS(B5-F3),Note!$E$1:$F$25,2,FALSE)</f>
        <v>0</v>
      </c>
      <c r="G5">
        <f t="shared" si="0"/>
        <v>9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1</v>
      </c>
      <c r="K5" s="2">
        <f>VLOOKUP(ABS(G5-K3),Note!$E$1:$F$25,2,FALSE)</f>
        <v>0</v>
      </c>
      <c r="L5">
        <f t="shared" si="1"/>
        <v>9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0</v>
      </c>
      <c r="P5" s="2">
        <f>VLOOKUP(ABS(L5-P3),Note!$E$1:$F$25,2,FALSE)</f>
        <v>0</v>
      </c>
      <c r="Q5">
        <f t="shared" si="2"/>
        <v>9</v>
      </c>
      <c r="R5" s="2">
        <f>VLOOKUP(ABS(Q5-R3),Note!$E$1:$F$25,2,FALSE)</f>
        <v>0</v>
      </c>
      <c r="S5" s="2">
        <f>VLOOKUP(ABS(Q5-S3),Note!$E$1:$F$25,2,FALSE)</f>
        <v>0</v>
      </c>
      <c r="T5" s="2">
        <f>VLOOKUP(ABS(Q5-T3),Note!$E$1:$F$25,2,FALSE)</f>
        <v>1</v>
      </c>
      <c r="U5" s="2">
        <f>VLOOKUP(ABS(Q5-U3),Note!$E$1:$F$25,2,FALSE)</f>
        <v>0</v>
      </c>
      <c r="V5">
        <f t="shared" si="3"/>
        <v>9</v>
      </c>
      <c r="W5" s="2">
        <f>VLOOKUP(ABS(V5-W3),Note!$E$1:$F$25,2,FALSE)</f>
        <v>0</v>
      </c>
      <c r="X5" s="2">
        <f>VLOOKUP(ABS(V5-X3),Note!$E$1:$F$25,2,FALSE)</f>
        <v>1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9</v>
      </c>
      <c r="AB5" s="2">
        <f>VLOOKUP(ABS(AA5-AB3),Note!$E$1:$F$25,2,FALSE)</f>
        <v>0</v>
      </c>
      <c r="AC5" s="2">
        <f>VLOOKUP(ABS(AA5-AC3),Note!$E$1:$F$25,2,FALSE)</f>
        <v>0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9</v>
      </c>
      <c r="AG5" s="2">
        <f>VLOOKUP(ABS(AF5-AG3),Note!$E$1:$F$25,2,FALSE)</f>
        <v>0</v>
      </c>
      <c r="AH5" s="2">
        <f>VLOOKUP(ABS(AF5-AH3),Note!$E$1:$F$25,2,FALSE)</f>
        <v>1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9</v>
      </c>
      <c r="AL5" s="2">
        <f>VLOOKUP(ABS(AK5-AL3),Note!$E$1:$F$25,2,FALSE)</f>
        <v>0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9</v>
      </c>
      <c r="AQ5" s="2">
        <f>VLOOKUP(ABS(AP5-AQ3),Note!$E$1:$F$25,2,FALSE)</f>
        <v>1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0</v>
      </c>
      <c r="AU5">
        <f t="shared" si="8"/>
        <v>9</v>
      </c>
      <c r="AV5" s="2">
        <f>VLOOKUP(ABS(AU5-AV3),Note!$E$1:$F$25,2,FALSE)</f>
        <v>0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1</v>
      </c>
      <c r="AZ5">
        <f t="shared" si="9"/>
        <v>9</v>
      </c>
      <c r="BA5" s="2">
        <f>VLOOKUP(ABS(AZ5-BA3),Note!$E$1:$F$25,2,FALSE)</f>
        <v>1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0</v>
      </c>
      <c r="BE5">
        <f t="shared" si="10"/>
        <v>9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1</v>
      </c>
    </row>
    <row r="6" spans="1:61">
      <c r="A6" t="str">
        <f>VLOOKUP(まとめ7!$A$1&amp;"7♭5",Chords!$A$2:$D$188,3,FALSE)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VLOOKUP(まとめ7!$A$1&amp;"7♭5",Chords!$A$2:$D$188,4,FALSE)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3</v>
      </c>
      <c r="I8">
        <f>SUM(H4:H7,I4:I7,J4:J7,K4:K7)</f>
        <v>2</v>
      </c>
      <c r="N8">
        <f>SUM(M4:M7,N4:N7,O4:O7,P4:P7)</f>
        <v>2</v>
      </c>
      <c r="S8">
        <f>SUM(R4:R7,S4:S7,T4:T7,U4:U7)</f>
        <v>3</v>
      </c>
      <c r="X8">
        <f>SUM(W4:W7,X4:X7,Y4:Y7,Z4:Z7)</f>
        <v>3</v>
      </c>
      <c r="AC8">
        <f>SUM(AB4:AB7,AC4:AC7,AD4:AD7,AE4:AE7)</f>
        <v>3</v>
      </c>
      <c r="AH8">
        <f>SUM(AG4:AG7,AH4:AH7,AI4:AI7,AJ4:AJ7)</f>
        <v>3</v>
      </c>
      <c r="AM8">
        <f>SUM(AL4:AL7,AM4:AM7,AN4:AN7,AO4:AO7)</f>
        <v>2</v>
      </c>
      <c r="AR8">
        <f>SUM(AQ4:AQ7,AR4:AR7,AS4:AS7,AT4:AT7)</f>
        <v>2</v>
      </c>
      <c r="AW8">
        <f>SUM(AV4:AV7,AW4:AW7,AX4:AX7,AY4:AY7)</f>
        <v>3</v>
      </c>
      <c r="BB8">
        <f>SUM(BA4:BA7,BB4:BB7,BC4:BC7,BD4:BD7)</f>
        <v>3</v>
      </c>
      <c r="BG8">
        <f>SUM(BF4:BF7,BG4:BG7,BH4:BH7,BI4:BI7)</f>
        <v>3</v>
      </c>
    </row>
    <row r="9" spans="1:61">
      <c r="A9" s="1" t="str">
        <f>D16&amp;I16&amp;N16&amp;S16&amp;X16&amp;AC16&amp;AH16&amp;AM16&amp;AR16&amp;AW16&amp;BB16&amp;BG16</f>
        <v>513241513241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373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VLOOKUP(まとめ7!$A$1&amp;"7♭5",Chords!$A$2:$D$188,2,FALSE)</f>
        <v>A</v>
      </c>
      <c r="B13">
        <f>VLOOKUP(A13,Note!$A$1:$B$26,2,FALSE)</f>
        <v>9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0</v>
      </c>
      <c r="F13" s="2">
        <f>VLOOKUP(ABS(B13-F11),Note!$E$1:$F$25,2,FALSE)</f>
        <v>1</v>
      </c>
      <c r="G13">
        <f t="shared" si="11"/>
        <v>9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1</v>
      </c>
      <c r="K13" s="2">
        <f>VLOOKUP(ABS(G13-K11),Note!$E$1:$F$25,2,FALSE)</f>
        <v>0</v>
      </c>
      <c r="L13">
        <f t="shared" si="12"/>
        <v>9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0</v>
      </c>
      <c r="P13" s="2">
        <f>VLOOKUP(ABS(L13-P11),Note!$E$1:$F$25,2,FALSE)</f>
        <v>0</v>
      </c>
      <c r="Q13">
        <f t="shared" si="13"/>
        <v>9</v>
      </c>
      <c r="R13" s="2">
        <f>VLOOKUP(ABS(Q13-R11),Note!$E$1:$F$25,2,FALSE)</f>
        <v>0</v>
      </c>
      <c r="S13" s="2">
        <f>VLOOKUP(ABS(Q13-S11),Note!$E$1:$F$25,2,FALSE)</f>
        <v>0</v>
      </c>
      <c r="T13" s="2">
        <f>VLOOKUP(ABS(Q13-T11),Note!$E$1:$F$25,2,FALSE)</f>
        <v>1</v>
      </c>
      <c r="U13" s="2">
        <f>VLOOKUP(ABS(Q13-U11),Note!$E$1:$F$25,2,FALSE)</f>
        <v>0</v>
      </c>
      <c r="V13">
        <f t="shared" si="14"/>
        <v>9</v>
      </c>
      <c r="W13" s="2">
        <f>VLOOKUP(ABS(V13-W11),Note!$E$1:$F$25,2,FALSE)</f>
        <v>0</v>
      </c>
      <c r="X13" s="2">
        <f>VLOOKUP(ABS(V13-X11),Note!$E$1:$F$25,2,FALSE)</f>
        <v>1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9</v>
      </c>
      <c r="AB13" s="2">
        <f>VLOOKUP(ABS(AA13-AB11),Note!$E$1:$F$25,2,FALSE)</f>
        <v>0</v>
      </c>
      <c r="AC13" s="2">
        <f>VLOOKUP(ABS(AA13-AC11),Note!$E$1:$F$25,2,FALSE)</f>
        <v>0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9</v>
      </c>
      <c r="AG13" s="2">
        <f>VLOOKUP(ABS(AF13-AG11),Note!$E$1:$F$25,2,FALSE)</f>
        <v>0</v>
      </c>
      <c r="AH13" s="2">
        <f>VLOOKUP(ABS(AF13-AH11),Note!$E$1:$F$25,2,FALSE)</f>
        <v>1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9</v>
      </c>
      <c r="AL13" s="2">
        <f>VLOOKUP(ABS(AK13-AL11),Note!$E$1:$F$25,2,FALSE)</f>
        <v>0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9</v>
      </c>
      <c r="AQ13" s="2">
        <f>VLOOKUP(ABS(AP13-AQ11),Note!$E$1:$F$25,2,FALSE)</f>
        <v>1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9</v>
      </c>
      <c r="AV13" s="2">
        <f>VLOOKUP(ABS(AU13-AV11),Note!$E$1:$F$25,2,FALSE)</f>
        <v>0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0</v>
      </c>
      <c r="AZ13">
        <f t="shared" si="20"/>
        <v>9</v>
      </c>
      <c r="BA13" s="2">
        <f>VLOOKUP(ABS(AZ13-BA11),Note!$E$1:$F$25,2,FALSE)</f>
        <v>1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1</v>
      </c>
      <c r="BE13">
        <f t="shared" si="21"/>
        <v>9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0</v>
      </c>
    </row>
    <row r="14" spans="1:61">
      <c r="A14" t="str">
        <f>VLOOKUP(まとめ7!$A$1&amp;"7♭5",Chords!$A$2:$D$188,3,FALSE)</f>
        <v>C♭</v>
      </c>
      <c r="B14">
        <f>VLOOKUP(A14,Note!$A$1:$B$26,2,FALSE)</f>
        <v>11</v>
      </c>
      <c r="C14" s="2">
        <f>VLOOKUP(ABS(B14-C11),Note!$E$1:$F$25,2,FALSE)</f>
        <v>1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1</v>
      </c>
      <c r="G14">
        <f t="shared" si="11"/>
        <v>11</v>
      </c>
      <c r="H14" s="2">
        <f>VLOOKUP(ABS(G14-H11),Note!$E$1:$F$25,2,FALSE)</f>
        <v>0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0</v>
      </c>
      <c r="L14">
        <f t="shared" si="12"/>
        <v>11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1</v>
      </c>
      <c r="Q14">
        <f t="shared" si="13"/>
        <v>11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1</v>
      </c>
      <c r="U14" s="2">
        <f>VLOOKUP(ABS(Q14-U11),Note!$E$1:$F$25,2,FALSE)</f>
        <v>0</v>
      </c>
      <c r="V14">
        <f t="shared" si="14"/>
        <v>11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0</v>
      </c>
      <c r="Z14" s="2">
        <f>VLOOKUP(ABS(V14-Z11),Note!$E$1:$F$25,2,FALSE)</f>
        <v>0</v>
      </c>
      <c r="AA14">
        <f t="shared" si="15"/>
        <v>11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1</v>
      </c>
      <c r="AE14" s="2">
        <f>VLOOKUP(ABS(AA14-AE11),Note!$E$1:$F$25,2,FALSE)</f>
        <v>0</v>
      </c>
      <c r="AF14">
        <f t="shared" si="16"/>
        <v>11</v>
      </c>
      <c r="AG14" s="2">
        <f>VLOOKUP(ABS(AF14-AG11),Note!$E$1:$F$25,2,FALSE)</f>
        <v>0</v>
      </c>
      <c r="AH14" s="2">
        <f>VLOOKUP(ABS(AF14-AH11),Note!$E$1:$F$25,2,FALSE)</f>
        <v>1</v>
      </c>
      <c r="AI14" s="2">
        <f>VLOOKUP(ABS(AF14-AI11),Note!$E$1:$F$25,2,FALSE)</f>
        <v>0</v>
      </c>
      <c r="AJ14" s="2">
        <f>VLOOKUP(ABS(AF14-AJ11),Note!$E$1:$F$25,2,FALSE)</f>
        <v>0</v>
      </c>
      <c r="AK14">
        <f t="shared" si="17"/>
        <v>11</v>
      </c>
      <c r="AL14" s="2">
        <f>VLOOKUP(ABS(AK14-AL11),Note!$E$1:$F$25,2,FALSE)</f>
        <v>0</v>
      </c>
      <c r="AM14" s="2">
        <f>VLOOKUP(ABS(AK14-AM11),Note!$E$1:$F$25,2,FALSE)</f>
        <v>0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11</v>
      </c>
      <c r="AQ14" s="2">
        <f>VLOOKUP(ABS(AP14-AQ11),Note!$E$1:$F$25,2,FALSE)</f>
        <v>0</v>
      </c>
      <c r="AR14" s="2">
        <f>VLOOKUP(ABS(AP14-AR11),Note!$E$1:$F$25,2,FALSE)</f>
        <v>1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11</v>
      </c>
      <c r="AV14" s="2">
        <f>VLOOKUP(ABS(AU14-AV11),Note!$E$1:$F$25,2,FALSE)</f>
        <v>0</v>
      </c>
      <c r="AW14" s="2">
        <f>VLOOKUP(ABS(AU14-AW11),Note!$E$1:$F$25,2,FALSE)</f>
        <v>0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11</v>
      </c>
      <c r="BA14" s="2">
        <f>VLOOKUP(ABS(AZ14-BA11),Note!$E$1:$F$25,2,FALSE)</f>
        <v>1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11</v>
      </c>
      <c r="BF14" s="2">
        <f>VLOOKUP(ABS(BE14-BF11),Note!$E$1:$F$25,2,FALSE)</f>
        <v>0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VLOOKUP(まとめ7!$A$1&amp;"7♭5",Chords!$A$2:$D$188,4,FALSE)</f>
        <v>E♭</v>
      </c>
      <c r="B15">
        <f>VLOOKUP(A15,Note!$A$1:$B$26,2,FALSE)</f>
        <v>3</v>
      </c>
      <c r="C15" s="2">
        <f>VLOOKUP(ABS(B15-C11),Note!$E$1:$F$25,2,FALSE)</f>
        <v>0</v>
      </c>
      <c r="D15" s="2">
        <f>VLOOKUP(ABS(B15-D11),Note!$E$1:$F$25,2,FALSE)</f>
        <v>1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3</v>
      </c>
      <c r="H15" s="2">
        <f>VLOOKUP(ABS(G15-H11),Note!$E$1:$F$25,2,FALSE)</f>
        <v>0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3</v>
      </c>
      <c r="M15" s="2">
        <f>VLOOKUP(ABS(L15-M11),Note!$E$1:$F$25,2,FALSE)</f>
        <v>1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3</v>
      </c>
      <c r="R15" s="2">
        <f>VLOOKUP(ABS(Q15-R11),Note!$E$1:$F$25,2,FALSE)</f>
        <v>0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3</v>
      </c>
      <c r="W15" s="2">
        <f>VLOOKUP(ABS(V15-W11),Note!$E$1:$F$25,2,FALSE)</f>
        <v>1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1</v>
      </c>
      <c r="AA15">
        <f t="shared" si="15"/>
        <v>3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0</v>
      </c>
      <c r="AF15">
        <f t="shared" si="16"/>
        <v>3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1</v>
      </c>
      <c r="AK15">
        <f t="shared" si="17"/>
        <v>3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1</v>
      </c>
      <c r="AO15" s="2">
        <f>VLOOKUP(ABS(AK15-AO11),Note!$E$1:$F$25,2,FALSE)</f>
        <v>0</v>
      </c>
      <c r="AP15">
        <f t="shared" si="18"/>
        <v>3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0</v>
      </c>
      <c r="AT15" s="2">
        <f>VLOOKUP(ABS(AP15-AT11),Note!$E$1:$F$25,2,FALSE)</f>
        <v>0</v>
      </c>
      <c r="AU15">
        <f t="shared" si="19"/>
        <v>3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1</v>
      </c>
      <c r="AY15" s="2">
        <f>VLOOKUP(ABS(AU15-AY11),Note!$E$1:$F$25,2,FALSE)</f>
        <v>0</v>
      </c>
      <c r="AZ15">
        <f t="shared" si="20"/>
        <v>3</v>
      </c>
      <c r="BA15" s="2">
        <f>VLOOKUP(ABS(AZ15-BA11),Note!$E$1:$F$25,2,FALSE)</f>
        <v>0</v>
      </c>
      <c r="BB15" s="2">
        <f>VLOOKUP(ABS(AZ15-BB11),Note!$E$1:$F$25,2,FALSE)</f>
        <v>1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3</v>
      </c>
      <c r="BF15" s="2">
        <f>VLOOKUP(ABS(BE15-BF11),Note!$E$1:$F$25,2,FALSE)</f>
        <v>0</v>
      </c>
      <c r="BG15" s="2">
        <f>VLOOKUP(ABS(BE15-BG11),Note!$E$1:$F$25,2,FALSE)</f>
        <v>0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5</v>
      </c>
      <c r="I16">
        <f>SUM(H12:H15,I12:I15,J12:J15,K12:K15)</f>
        <v>1</v>
      </c>
      <c r="N16">
        <f>SUM(M12:M15,N12:N15,O12:O15,P12:P15)</f>
        <v>3</v>
      </c>
      <c r="S16">
        <f>SUM(R12:R15,S12:S15,T12:T15,U12:U15)</f>
        <v>2</v>
      </c>
      <c r="X16">
        <f>SUM(W12:W15,X12:X15,Y12:Y15,Z12:Z15)</f>
        <v>4</v>
      </c>
      <c r="AC16">
        <f>SUM(AB12:AB15,AC12:AC15,AD12:AD15,AE12:AE15)</f>
        <v>1</v>
      </c>
      <c r="AH16">
        <f>SUM(AG12:AG15,AH12:AH15,AI12:AI15,AJ12:AJ15)</f>
        <v>5</v>
      </c>
      <c r="AM16">
        <f>SUM(AL12:AL15,AM12:AM15,AN12:AN15,AO12:AO15)</f>
        <v>1</v>
      </c>
      <c r="AR16">
        <f>SUM(AQ12:AQ15,AR12:AR15,AS12:AS15,AT12:AT15)</f>
        <v>3</v>
      </c>
      <c r="AW16">
        <f>SUM(AV12:AV15,AW12:AW15,AX12:AX15,AY12:AY15)</f>
        <v>2</v>
      </c>
      <c r="BB16">
        <f>SUM(BA12:BA15,BB12:BB15,BC12:BC15,BD12:BD15)</f>
        <v>4</v>
      </c>
      <c r="BG16">
        <f>SUM(BF12:BF15,BG12:BG15,BH12:BH15,BI12:BI15)</f>
        <v>1</v>
      </c>
    </row>
    <row r="17" spans="1:61">
      <c r="A17" s="1" t="str">
        <f>D24&amp;I24&amp;N24&amp;S24&amp;X24&amp;AC24&amp;AH24&amp;AM24&amp;AR24&amp;AW24&amp;BB24&amp;BG24</f>
        <v>604060604060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374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VLOOKUP(まとめ7!$A$1&amp;"7♭5",Chords!$A$2:$D$188,2,FALSE)</f>
        <v>A</v>
      </c>
      <c r="B21">
        <f>VLOOKUP(A21,Note!$A$1:$B$26,2,FALSE)</f>
        <v>9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1</v>
      </c>
      <c r="G21">
        <f t="shared" si="22"/>
        <v>9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0</v>
      </c>
      <c r="K21" s="2">
        <f>VLOOKUP(ABS(G21-K19),Note!$E$1:$F$25,2,FALSE)</f>
        <v>0</v>
      </c>
      <c r="L21">
        <f t="shared" si="23"/>
        <v>9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1</v>
      </c>
      <c r="P21" s="2">
        <f>VLOOKUP(ABS(L21-P19),Note!$E$1:$F$25,2,FALSE)</f>
        <v>0</v>
      </c>
      <c r="Q21">
        <f t="shared" si="24"/>
        <v>9</v>
      </c>
      <c r="R21" s="2">
        <f>VLOOKUP(ABS(Q21-R19),Note!$E$1:$F$25,2,FALSE)</f>
        <v>0</v>
      </c>
      <c r="S21" s="2">
        <f>VLOOKUP(ABS(Q21-S19),Note!$E$1:$F$25,2,FALSE)</f>
        <v>0</v>
      </c>
      <c r="T21" s="2">
        <f>VLOOKUP(ABS(Q21-T19),Note!$E$1:$F$25,2,FALSE)</f>
        <v>0</v>
      </c>
      <c r="U21" s="2">
        <f>VLOOKUP(ABS(Q21-U19),Note!$E$1:$F$25,2,FALSE)</f>
        <v>0</v>
      </c>
      <c r="V21">
        <f t="shared" si="25"/>
        <v>9</v>
      </c>
      <c r="W21" s="2">
        <f>VLOOKUP(ABS(V21-W19),Note!$E$1:$F$25,2,FALSE)</f>
        <v>0</v>
      </c>
      <c r="X21" s="2">
        <f>VLOOKUP(ABS(V21-X19),Note!$E$1:$F$25,2,FALSE)</f>
        <v>1</v>
      </c>
      <c r="Y21" s="2">
        <f>VLOOKUP(ABS(V21-Y19),Note!$E$1:$F$25,2,FALSE)</f>
        <v>1</v>
      </c>
      <c r="Z21" s="2">
        <f>VLOOKUP(ABS(V21-Z19),Note!$E$1:$F$25,2,FALSE)</f>
        <v>0</v>
      </c>
      <c r="AA21">
        <f t="shared" si="26"/>
        <v>9</v>
      </c>
      <c r="AB21" s="2">
        <f>VLOOKUP(ABS(AA21-AB19),Note!$E$1:$F$25,2,FALSE)</f>
        <v>0</v>
      </c>
      <c r="AC21" s="2">
        <f>VLOOKUP(ABS(AA21-AC19),Note!$E$1:$F$25,2,FALSE)</f>
        <v>0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9</v>
      </c>
      <c r="AG21" s="2">
        <f>VLOOKUP(ABS(AF21-AG19),Note!$E$1:$F$25,2,FALSE)</f>
        <v>0</v>
      </c>
      <c r="AH21" s="2">
        <f>VLOOKUP(ABS(AF21-AH19),Note!$E$1:$F$25,2,FALSE)</f>
        <v>1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9</v>
      </c>
      <c r="AL21" s="2">
        <f>VLOOKUP(ABS(AK21-AL19),Note!$E$1:$F$25,2,FALSE)</f>
        <v>0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9</v>
      </c>
      <c r="AQ21" s="2">
        <f>VLOOKUP(ABS(AP21-AQ19),Note!$E$1:$F$25,2,FALSE)</f>
        <v>1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9</v>
      </c>
      <c r="AV21" s="2">
        <f>VLOOKUP(ABS(AU21-AV19),Note!$E$1:$F$25,2,FALSE)</f>
        <v>0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0</v>
      </c>
      <c r="AZ21">
        <f t="shared" si="31"/>
        <v>9</v>
      </c>
      <c r="BA21" s="2">
        <f>VLOOKUP(ABS(AZ21-BA19),Note!$E$1:$F$25,2,FALSE)</f>
        <v>1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1</v>
      </c>
      <c r="BE21">
        <f t="shared" si="32"/>
        <v>9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0</v>
      </c>
    </row>
    <row r="22" spans="1:61">
      <c r="A22" t="str">
        <f>VLOOKUP(まとめ7!$A$1&amp;"7♭5",Chords!$A$2:$D$188,3,FALSE)</f>
        <v>C♭</v>
      </c>
      <c r="B22">
        <f>VLOOKUP(A22,Note!$A$1:$B$26,2,FALSE)</f>
        <v>11</v>
      </c>
      <c r="C22" s="2">
        <f>VLOOKUP(ABS(B22-C19),Note!$E$1:$F$25,2,FALSE)</f>
        <v>1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1</v>
      </c>
      <c r="G22">
        <f t="shared" si="22"/>
        <v>11</v>
      </c>
      <c r="H22" s="2">
        <f>VLOOKUP(ABS(G22-H19),Note!$E$1:$F$25,2,FALSE)</f>
        <v>0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0</v>
      </c>
      <c r="L22">
        <f t="shared" si="23"/>
        <v>11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1</v>
      </c>
      <c r="Q22">
        <f t="shared" si="24"/>
        <v>11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0</v>
      </c>
      <c r="V22">
        <f t="shared" si="25"/>
        <v>11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1</v>
      </c>
      <c r="Z22" s="2">
        <f>VLOOKUP(ABS(V22-Z19),Note!$E$1:$F$25,2,FALSE)</f>
        <v>0</v>
      </c>
      <c r="AA22">
        <f t="shared" si="26"/>
        <v>11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0</v>
      </c>
      <c r="AE22" s="2">
        <f>VLOOKUP(ABS(AA22-AE19),Note!$E$1:$F$25,2,FALSE)</f>
        <v>0</v>
      </c>
      <c r="AF22">
        <f t="shared" si="27"/>
        <v>11</v>
      </c>
      <c r="AG22" s="2">
        <f>VLOOKUP(ABS(AF22-AG19),Note!$E$1:$F$25,2,FALSE)</f>
        <v>0</v>
      </c>
      <c r="AH22" s="2">
        <f>VLOOKUP(ABS(AF22-AH19),Note!$E$1:$F$25,2,FALSE)</f>
        <v>1</v>
      </c>
      <c r="AI22" s="2">
        <f>VLOOKUP(ABS(AF22-AI19),Note!$E$1:$F$25,2,FALSE)</f>
        <v>1</v>
      </c>
      <c r="AJ22" s="2">
        <f>VLOOKUP(ABS(AF22-AJ19),Note!$E$1:$F$25,2,FALSE)</f>
        <v>0</v>
      </c>
      <c r="AK22">
        <f t="shared" si="28"/>
        <v>11</v>
      </c>
      <c r="AL22" s="2">
        <f>VLOOKUP(ABS(AK22-AL19),Note!$E$1:$F$25,2,FALSE)</f>
        <v>0</v>
      </c>
      <c r="AM22" s="2">
        <f>VLOOKUP(ABS(AK22-AM19),Note!$E$1:$F$25,2,FALSE)</f>
        <v>0</v>
      </c>
      <c r="AN22" s="2">
        <f>VLOOKUP(ABS(AK22-AN19),Note!$E$1:$F$25,2,FALSE)</f>
        <v>0</v>
      </c>
      <c r="AO22" s="2">
        <f>VLOOKUP(ABS(AK22-AO19),Note!$E$1:$F$25,2,FALSE)</f>
        <v>0</v>
      </c>
      <c r="AP22">
        <f t="shared" si="29"/>
        <v>11</v>
      </c>
      <c r="AQ22" s="2">
        <f>VLOOKUP(ABS(AP22-AQ19),Note!$E$1:$F$25,2,FALSE)</f>
        <v>0</v>
      </c>
      <c r="AR22" s="2">
        <f>VLOOKUP(ABS(AP22-AR19),Note!$E$1:$F$25,2,FALSE)</f>
        <v>1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11</v>
      </c>
      <c r="AV22" s="2">
        <f>VLOOKUP(ABS(AU22-AV19),Note!$E$1:$F$25,2,FALSE)</f>
        <v>0</v>
      </c>
      <c r="AW22" s="2">
        <f>VLOOKUP(ABS(AU22-AW19),Note!$E$1:$F$25,2,FALSE)</f>
        <v>0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11</v>
      </c>
      <c r="BA22" s="2">
        <f>VLOOKUP(ABS(AZ22-BA19),Note!$E$1:$F$25,2,FALSE)</f>
        <v>1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11</v>
      </c>
      <c r="BF22" s="2">
        <f>VLOOKUP(ABS(BE22-BF19),Note!$E$1:$F$25,2,FALSE)</f>
        <v>0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VLOOKUP(まとめ7!$A$1&amp;"7♭5",Chords!$A$2:$D$188,4,FALSE)</f>
        <v>E♭</v>
      </c>
      <c r="B23">
        <f>VLOOKUP(A23,Note!$A$1:$B$26,2,FALSE)</f>
        <v>3</v>
      </c>
      <c r="C23" s="2">
        <f>VLOOKUP(ABS(B23-C19),Note!$E$1:$F$25,2,FALSE)</f>
        <v>0</v>
      </c>
      <c r="D23" s="2">
        <f>VLOOKUP(ABS(B23-D19),Note!$E$1:$F$25,2,FALSE)</f>
        <v>1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3</v>
      </c>
      <c r="H23" s="2">
        <f>VLOOKUP(ABS(G23-H19),Note!$E$1:$F$25,2,FALSE)</f>
        <v>0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3</v>
      </c>
      <c r="M23" s="2">
        <f>VLOOKUP(ABS(L23-M19),Note!$E$1:$F$25,2,FALSE)</f>
        <v>1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3</v>
      </c>
      <c r="R23" s="2">
        <f>VLOOKUP(ABS(Q23-R19),Note!$E$1:$F$25,2,FALSE)</f>
        <v>0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3</v>
      </c>
      <c r="W23" s="2">
        <f>VLOOKUP(ABS(V23-W19),Note!$E$1:$F$25,2,FALSE)</f>
        <v>1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1</v>
      </c>
      <c r="AA23">
        <f t="shared" si="26"/>
        <v>3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0</v>
      </c>
      <c r="AF23">
        <f t="shared" si="27"/>
        <v>3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1</v>
      </c>
      <c r="AK23">
        <f t="shared" si="28"/>
        <v>3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0</v>
      </c>
      <c r="AP23">
        <f t="shared" si="29"/>
        <v>3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1</v>
      </c>
      <c r="AT23" s="2">
        <f>VLOOKUP(ABS(AP23-AT19),Note!$E$1:$F$25,2,FALSE)</f>
        <v>0</v>
      </c>
      <c r="AU23">
        <f t="shared" si="30"/>
        <v>3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0</v>
      </c>
      <c r="AY23" s="2">
        <f>VLOOKUP(ABS(AU23-AY19),Note!$E$1:$F$25,2,FALSE)</f>
        <v>0</v>
      </c>
      <c r="AZ23">
        <f t="shared" si="31"/>
        <v>3</v>
      </c>
      <c r="BA23" s="2">
        <f>VLOOKUP(ABS(AZ23-BA19),Note!$E$1:$F$25,2,FALSE)</f>
        <v>0</v>
      </c>
      <c r="BB23" s="2">
        <f>VLOOKUP(ABS(AZ23-BB19),Note!$E$1:$F$25,2,FALSE)</f>
        <v>1</v>
      </c>
      <c r="BC23" s="2">
        <f>VLOOKUP(ABS(AZ23-BC19),Note!$E$1:$F$25,2,FALSE)</f>
        <v>1</v>
      </c>
      <c r="BD23" s="2">
        <f>VLOOKUP(ABS(AZ23-BD19),Note!$E$1:$F$25,2,FALSE)</f>
        <v>0</v>
      </c>
      <c r="BE23">
        <f t="shared" si="32"/>
        <v>3</v>
      </c>
      <c r="BF23" s="2">
        <f>VLOOKUP(ABS(BE23-BF19),Note!$E$1:$F$25,2,FALSE)</f>
        <v>0</v>
      </c>
      <c r="BG23" s="2">
        <f>VLOOKUP(ABS(BE23-BG19),Note!$E$1:$F$25,2,FALSE)</f>
        <v>0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6</v>
      </c>
      <c r="I24">
        <f>SUM(H20:H23,I20:I23,J20:J23,K20:K23)</f>
        <v>0</v>
      </c>
      <c r="N24">
        <f>SUM(M20:M23,N20:N23,O20:O23,P20:P23)</f>
        <v>4</v>
      </c>
      <c r="S24">
        <f>SUM(R20:R23,S20:S23,T20:T23,U20:U23)</f>
        <v>0</v>
      </c>
      <c r="X24">
        <f>SUM(W20:W23,X20:X23,Y20:Y23,Z20:Z23)</f>
        <v>6</v>
      </c>
      <c r="AC24">
        <f>SUM(AB20:AB23,AC20:AC23,AD20:AD23,AE20:AE23)</f>
        <v>0</v>
      </c>
      <c r="AH24">
        <f>SUM(AG20:AG23,AH20:AH23,AI20:AI23,AJ20:AJ23)</f>
        <v>6</v>
      </c>
      <c r="AM24">
        <f>SUM(AL20:AL23,AM20:AM23,AN20:AN23,AO20:AO23)</f>
        <v>0</v>
      </c>
      <c r="AR24">
        <f>SUM(AQ20:AQ23,AR20:AR23,AS20:AS23,AT20:AT23)</f>
        <v>4</v>
      </c>
      <c r="AW24">
        <f>SUM(AV20:AV23,AW20:AW23,AX20:AX23,AY20:AY23)</f>
        <v>0</v>
      </c>
      <c r="BB24">
        <f>SUM(BA20:BA23,BB20:BB23,BC20:BC23,BD20:BD23)</f>
        <v>6</v>
      </c>
      <c r="BG24">
        <f>SUM(BF20:BF23,BG20:BG23,BH20:BH23,BI20:BI23)</f>
        <v>0</v>
      </c>
    </row>
    <row r="25" spans="1:61">
      <c r="A25" s="1" t="str">
        <f>D32&amp;I32&amp;N32&amp;S32&amp;X32&amp;AC32&amp;AH32&amp;AM32&amp;AR32&amp;AW32&amp;BB32&amp;BG32</f>
        <v>332332332332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375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VLOOKUP(まとめ7!$A$1&amp;"7♭5",Chords!$A$2:$D$188,2,FALSE)</f>
        <v>A</v>
      </c>
      <c r="B29">
        <f>VLOOKUP(A29,Note!$A$1:$B$26,2,FALSE)</f>
        <v>9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0</v>
      </c>
      <c r="F29" s="2">
        <f>VLOOKUP(ABS(B29-F27),Note!$E$1:$F$25,2,FALSE)</f>
        <v>1</v>
      </c>
      <c r="G29">
        <f t="shared" si="33"/>
        <v>9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1</v>
      </c>
      <c r="K29" s="2">
        <f>VLOOKUP(ABS(G29-K27),Note!$E$1:$F$25,2,FALSE)</f>
        <v>0</v>
      </c>
      <c r="L29">
        <f t="shared" si="34"/>
        <v>9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0</v>
      </c>
      <c r="P29" s="2">
        <f>VLOOKUP(ABS(L29-P27),Note!$E$1:$F$25,2,FALSE)</f>
        <v>0</v>
      </c>
      <c r="Q29">
        <f t="shared" si="35"/>
        <v>9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1</v>
      </c>
      <c r="U29" s="2">
        <f>VLOOKUP(ABS(Q29-U27),Note!$E$1:$F$25,2,FALSE)</f>
        <v>0</v>
      </c>
      <c r="V29">
        <f t="shared" si="36"/>
        <v>9</v>
      </c>
      <c r="W29" s="2">
        <f>VLOOKUP(ABS(V29-W27),Note!$E$1:$F$25,2,FALSE)</f>
        <v>0</v>
      </c>
      <c r="X29" s="2">
        <f>VLOOKUP(ABS(V29-X27),Note!$E$1:$F$25,2,FALSE)</f>
        <v>0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9</v>
      </c>
      <c r="AB29" s="2">
        <f>VLOOKUP(ABS(AA29-AB27),Note!$E$1:$F$25,2,FALSE)</f>
        <v>0</v>
      </c>
      <c r="AC29" s="2">
        <f>VLOOKUP(ABS(AA29-AC27),Note!$E$1:$F$25,2,FALSE)</f>
        <v>1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9</v>
      </c>
      <c r="AG29" s="2">
        <f>VLOOKUP(ABS(AF29-AG27),Note!$E$1:$F$25,2,FALSE)</f>
        <v>0</v>
      </c>
      <c r="AH29" s="2">
        <f>VLOOKUP(ABS(AF29-AH27),Note!$E$1:$F$25,2,FALSE)</f>
        <v>0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9</v>
      </c>
      <c r="AL29" s="2">
        <f>VLOOKUP(ABS(AK29-AL27),Note!$E$1:$F$25,2,FALSE)</f>
        <v>0</v>
      </c>
      <c r="AM29" s="2">
        <f>VLOOKUP(ABS(AK29-AM27),Note!$E$1:$F$25,2,FALSE)</f>
        <v>1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9</v>
      </c>
      <c r="AQ29" s="2">
        <f>VLOOKUP(ABS(AP29-AQ27),Note!$E$1:$F$25,2,FALSE)</f>
        <v>1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9</v>
      </c>
      <c r="AV29" s="2">
        <f>VLOOKUP(ABS(AU29-AV27),Note!$E$1:$F$25,2,FALSE)</f>
        <v>0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0</v>
      </c>
      <c r="AZ29">
        <f t="shared" si="42"/>
        <v>9</v>
      </c>
      <c r="BA29" s="2">
        <f>VLOOKUP(ABS(AZ29-BA27),Note!$E$1:$F$25,2,FALSE)</f>
        <v>1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1</v>
      </c>
      <c r="BE29">
        <f t="shared" si="43"/>
        <v>9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0</v>
      </c>
    </row>
    <row r="30" spans="1:61">
      <c r="A30" t="str">
        <f>VLOOKUP(まとめ7!$A$1&amp;"7♭5",Chords!$A$2:$D$188,3,FALSE)</f>
        <v>C♭</v>
      </c>
      <c r="B30">
        <f>VLOOKUP(A30,Note!$A$1:$B$26,2,FALSE)</f>
        <v>11</v>
      </c>
      <c r="C30" s="2">
        <f>VLOOKUP(ABS(B30-C27),Note!$E$1:$F$25,2,FALSE)</f>
        <v>1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1</v>
      </c>
      <c r="G30">
        <f t="shared" si="33"/>
        <v>11</v>
      </c>
      <c r="H30" s="2">
        <f>VLOOKUP(ABS(G30-H27),Note!$E$1:$F$25,2,FALSE)</f>
        <v>0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0</v>
      </c>
      <c r="L30">
        <f t="shared" si="34"/>
        <v>11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1</v>
      </c>
      <c r="Q30">
        <f t="shared" si="35"/>
        <v>11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1</v>
      </c>
      <c r="U30" s="2">
        <f>VLOOKUP(ABS(Q30-U27),Note!$E$1:$F$25,2,FALSE)</f>
        <v>0</v>
      </c>
      <c r="V30">
        <f t="shared" si="36"/>
        <v>11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0</v>
      </c>
      <c r="Z30" s="2">
        <f>VLOOKUP(ABS(V30-Z27),Note!$E$1:$F$25,2,FALSE)</f>
        <v>0</v>
      </c>
      <c r="AA30">
        <f t="shared" si="37"/>
        <v>11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1</v>
      </c>
      <c r="AE30" s="2">
        <f>VLOOKUP(ABS(AA30-AE27),Note!$E$1:$F$25,2,FALSE)</f>
        <v>0</v>
      </c>
      <c r="AF30">
        <f t="shared" si="38"/>
        <v>11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0</v>
      </c>
      <c r="AJ30" s="2">
        <f>VLOOKUP(ABS(AF30-AJ27),Note!$E$1:$F$25,2,FALSE)</f>
        <v>0</v>
      </c>
      <c r="AK30">
        <f t="shared" si="39"/>
        <v>11</v>
      </c>
      <c r="AL30" s="2">
        <f>VLOOKUP(ABS(AK30-AL27),Note!$E$1:$F$25,2,FALSE)</f>
        <v>0</v>
      </c>
      <c r="AM30" s="2">
        <f>VLOOKUP(ABS(AK30-AM27),Note!$E$1:$F$25,2,FALSE)</f>
        <v>1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11</v>
      </c>
      <c r="AQ30" s="2">
        <f>VLOOKUP(ABS(AP30-AQ27),Note!$E$1:$F$25,2,FALSE)</f>
        <v>0</v>
      </c>
      <c r="AR30" s="2">
        <f>VLOOKUP(ABS(AP30-AR27),Note!$E$1:$F$25,2,FALSE)</f>
        <v>0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11</v>
      </c>
      <c r="AV30" s="2">
        <f>VLOOKUP(ABS(AU30-AV27),Note!$E$1:$F$25,2,FALSE)</f>
        <v>0</v>
      </c>
      <c r="AW30" s="2">
        <f>VLOOKUP(ABS(AU30-AW27),Note!$E$1:$F$25,2,FALSE)</f>
        <v>1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11</v>
      </c>
      <c r="BA30" s="2">
        <f>VLOOKUP(ABS(AZ30-BA27),Note!$E$1:$F$25,2,FALSE)</f>
        <v>1</v>
      </c>
      <c r="BB30" s="2">
        <f>VLOOKUP(ABS(AZ30-BB27),Note!$E$1:$F$25,2,FALSE)</f>
        <v>0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11</v>
      </c>
      <c r="BF30" s="2">
        <f>VLOOKUP(ABS(BE30-BF27),Note!$E$1:$F$25,2,FALSE)</f>
        <v>0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VLOOKUP(まとめ7!$A$1&amp;"7♭5",Chords!$A$2:$D$188,4,FALSE)</f>
        <v>E♭</v>
      </c>
      <c r="B31">
        <f>VLOOKUP(A31,Note!$A$1:$B$26,2,FALSE)</f>
        <v>3</v>
      </c>
      <c r="C31" s="2">
        <f>VLOOKUP(ABS(B31-C27),Note!$E$1:$F$25,2,FALSE)</f>
        <v>0</v>
      </c>
      <c r="D31" s="2">
        <f>VLOOKUP(ABS(B31-D27),Note!$E$1:$F$25,2,FALSE)</f>
        <v>0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3</v>
      </c>
      <c r="H31" s="2">
        <f>VLOOKUP(ABS(G31-H27),Note!$E$1:$F$25,2,FALSE)</f>
        <v>0</v>
      </c>
      <c r="I31" s="2">
        <f>VLOOKUP(ABS(G31-I27),Note!$E$1:$F$25,2,FALSE)</f>
        <v>1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3</v>
      </c>
      <c r="M31" s="2">
        <f>VLOOKUP(ABS(L31-M27),Note!$E$1:$F$25,2,FALSE)</f>
        <v>1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3</v>
      </c>
      <c r="R31" s="2">
        <f>VLOOKUP(ABS(Q31-R27),Note!$E$1:$F$25,2,FALSE)</f>
        <v>0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3</v>
      </c>
      <c r="W31" s="2">
        <f>VLOOKUP(ABS(V31-W27),Note!$E$1:$F$25,2,FALSE)</f>
        <v>1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1</v>
      </c>
      <c r="AA31">
        <f t="shared" si="37"/>
        <v>3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0</v>
      </c>
      <c r="AF31">
        <f t="shared" si="38"/>
        <v>3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1</v>
      </c>
      <c r="AK31">
        <f t="shared" si="39"/>
        <v>3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1</v>
      </c>
      <c r="AO31" s="2">
        <f>VLOOKUP(ABS(AK31-AO27),Note!$E$1:$F$25,2,FALSE)</f>
        <v>0</v>
      </c>
      <c r="AP31">
        <f t="shared" si="40"/>
        <v>3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0</v>
      </c>
      <c r="AT31" s="2">
        <f>VLOOKUP(ABS(AP31-AT27),Note!$E$1:$F$25,2,FALSE)</f>
        <v>0</v>
      </c>
      <c r="AU31">
        <f t="shared" si="41"/>
        <v>3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1</v>
      </c>
      <c r="AY31" s="2">
        <f>VLOOKUP(ABS(AU31-AY27),Note!$E$1:$F$25,2,FALSE)</f>
        <v>0</v>
      </c>
      <c r="AZ31">
        <f t="shared" si="42"/>
        <v>3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3</v>
      </c>
      <c r="BF31" s="2">
        <f>VLOOKUP(ABS(BE31-BF27),Note!$E$1:$F$25,2,FALSE)</f>
        <v>0</v>
      </c>
      <c r="BG31" s="2">
        <f>VLOOKUP(ABS(BE31-BG27),Note!$E$1:$F$25,2,FALSE)</f>
        <v>1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3</v>
      </c>
      <c r="I32">
        <f>SUM(H28:H31,I28:I31,J28:J31,K28:K31)</f>
        <v>3</v>
      </c>
      <c r="N32">
        <f>SUM(M28:M31,N28:N31,O28:O31,P28:P31)</f>
        <v>2</v>
      </c>
      <c r="S32">
        <f>SUM(R28:R31,S28:S31,T28:T31,U28:U31)</f>
        <v>3</v>
      </c>
      <c r="X32">
        <f>SUM(W28:W31,X28:X31,Y28:Y31,Z28:Z31)</f>
        <v>3</v>
      </c>
      <c r="AC32">
        <f>SUM(AB28:AB31,AC28:AC31,AD28:AD31,AE28:AE31)</f>
        <v>2</v>
      </c>
      <c r="AH32">
        <f>SUM(AG28:AG31,AH28:AH31,AI28:AI31,AJ28:AJ31)</f>
        <v>3</v>
      </c>
      <c r="AM32">
        <f>SUM(AL28:AL31,AM28:AM31,AN28:AN31,AO28:AO31)</f>
        <v>3</v>
      </c>
      <c r="AR32">
        <f>SUM(AQ28:AQ31,AR28:AR31,AS28:AS31,AT28:AT31)</f>
        <v>2</v>
      </c>
      <c r="AW32">
        <f>SUM(AV28:AV31,AW28:AW31,AX28:AX31,AY28:AY31)</f>
        <v>3</v>
      </c>
      <c r="BB32">
        <f>SUM(BA28:BA31,BB28:BB31,BC28:BC31,BD28:BD31)</f>
        <v>3</v>
      </c>
      <c r="BG32">
        <f>SUM(BF28:BF31,BG28:BG31,BH28:BH31,BI28:BI31)</f>
        <v>2</v>
      </c>
    </row>
    <row r="33" spans="1:61">
      <c r="A33" s="1" t="str">
        <f>D40&amp;I40&amp;N40&amp;S40&amp;X40&amp;AC40&amp;AH40&amp;AM40&amp;AR40&amp;AW40&amp;BB40&amp;BG40</f>
        <v>423151423151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376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VLOOKUP(まとめ7!$A$1&amp;"7♭5",Chords!$A$2:$D$188,2,FALSE)</f>
        <v>A</v>
      </c>
      <c r="B37">
        <f>VLOOKUP(A37,Note!$A$1:$B$26,2,FALSE)</f>
        <v>9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1</v>
      </c>
      <c r="G37">
        <f t="shared" si="44"/>
        <v>9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0</v>
      </c>
      <c r="K37" s="2">
        <f>VLOOKUP(ABS(G37-K35),Note!$E$1:$F$25,2,FALSE)</f>
        <v>0</v>
      </c>
      <c r="L37">
        <f t="shared" si="45"/>
        <v>9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1</v>
      </c>
      <c r="P37" s="2">
        <f>VLOOKUP(ABS(L37-P35),Note!$E$1:$F$25,2,FALSE)</f>
        <v>0</v>
      </c>
      <c r="Q37">
        <f t="shared" si="46"/>
        <v>9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0</v>
      </c>
      <c r="U37" s="2">
        <f>VLOOKUP(ABS(Q37-U35),Note!$E$1:$F$25,2,FALSE)</f>
        <v>0</v>
      </c>
      <c r="V37">
        <f t="shared" si="47"/>
        <v>9</v>
      </c>
      <c r="W37" s="2">
        <f>VLOOKUP(ABS(V37-W35),Note!$E$1:$F$25,2,FALSE)</f>
        <v>0</v>
      </c>
      <c r="X37" s="2">
        <f>VLOOKUP(ABS(V37-X35),Note!$E$1:$F$25,2,FALSE)</f>
        <v>0</v>
      </c>
      <c r="Y37" s="2">
        <f>VLOOKUP(ABS(V37-Y35),Note!$E$1:$F$25,2,FALSE)</f>
        <v>1</v>
      </c>
      <c r="Z37" s="2">
        <f>VLOOKUP(ABS(V37-Z35),Note!$E$1:$F$25,2,FALSE)</f>
        <v>0</v>
      </c>
      <c r="AA37">
        <f t="shared" si="48"/>
        <v>9</v>
      </c>
      <c r="AB37" s="2">
        <f>VLOOKUP(ABS(AA37-AB35),Note!$E$1:$F$25,2,FALSE)</f>
        <v>0</v>
      </c>
      <c r="AC37" s="2">
        <f>VLOOKUP(ABS(AA37-AC35),Note!$E$1:$F$25,2,FALSE)</f>
        <v>1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9</v>
      </c>
      <c r="AG37" s="2">
        <f>VLOOKUP(ABS(AF37-AG35),Note!$E$1:$F$25,2,FALSE)</f>
        <v>0</v>
      </c>
      <c r="AH37" s="2">
        <f>VLOOKUP(ABS(AF37-AH35),Note!$E$1:$F$25,2,FALSE)</f>
        <v>0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9</v>
      </c>
      <c r="AL37" s="2">
        <f>VLOOKUP(ABS(AK37-AL35),Note!$E$1:$F$25,2,FALSE)</f>
        <v>0</v>
      </c>
      <c r="AM37" s="2">
        <f>VLOOKUP(ABS(AK37-AM35),Note!$E$1:$F$25,2,FALSE)</f>
        <v>1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9</v>
      </c>
      <c r="AQ37" s="2">
        <f>VLOOKUP(ABS(AP37-AQ35),Note!$E$1:$F$25,2,FALSE)</f>
        <v>1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9</v>
      </c>
      <c r="AV37" s="2">
        <f>VLOOKUP(ABS(AU37-AV35),Note!$E$1:$F$25,2,FALSE)</f>
        <v>0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0</v>
      </c>
      <c r="AZ37">
        <f t="shared" si="53"/>
        <v>9</v>
      </c>
      <c r="BA37" s="2">
        <f>VLOOKUP(ABS(AZ37-BA35),Note!$E$1:$F$25,2,FALSE)</f>
        <v>1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1</v>
      </c>
      <c r="BE37">
        <f t="shared" si="54"/>
        <v>9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0</v>
      </c>
    </row>
    <row r="38" spans="1:61">
      <c r="A38" t="str">
        <f>VLOOKUP(まとめ7!$A$1&amp;"7♭5",Chords!$A$2:$D$188,3,FALSE)</f>
        <v>C♭</v>
      </c>
      <c r="B38">
        <f>VLOOKUP(A38,Note!$A$1:$B$26,2,FALSE)</f>
        <v>11</v>
      </c>
      <c r="C38" s="2">
        <f>VLOOKUP(ABS(B38-C35),Note!$E$1:$F$25,2,FALSE)</f>
        <v>1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1</v>
      </c>
      <c r="G38">
        <f t="shared" si="44"/>
        <v>11</v>
      </c>
      <c r="H38" s="2">
        <f>VLOOKUP(ABS(G38-H35),Note!$E$1:$F$25,2,FALSE)</f>
        <v>0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0</v>
      </c>
      <c r="L38">
        <f t="shared" si="45"/>
        <v>11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1</v>
      </c>
      <c r="Q38">
        <f t="shared" si="46"/>
        <v>11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0</v>
      </c>
      <c r="V38">
        <f t="shared" si="47"/>
        <v>11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1</v>
      </c>
      <c r="Z38" s="2">
        <f>VLOOKUP(ABS(V38-Z35),Note!$E$1:$F$25,2,FALSE)</f>
        <v>0</v>
      </c>
      <c r="AA38">
        <f t="shared" si="48"/>
        <v>11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0</v>
      </c>
      <c r="AE38" s="2">
        <f>VLOOKUP(ABS(AA38-AE35),Note!$E$1:$F$25,2,FALSE)</f>
        <v>0</v>
      </c>
      <c r="AF38">
        <f t="shared" si="49"/>
        <v>11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1</v>
      </c>
      <c r="AJ38" s="2">
        <f>VLOOKUP(ABS(AF38-AJ35),Note!$E$1:$F$25,2,FALSE)</f>
        <v>0</v>
      </c>
      <c r="AK38">
        <f t="shared" si="50"/>
        <v>11</v>
      </c>
      <c r="AL38" s="2">
        <f>VLOOKUP(ABS(AK38-AL35),Note!$E$1:$F$25,2,FALSE)</f>
        <v>0</v>
      </c>
      <c r="AM38" s="2">
        <f>VLOOKUP(ABS(AK38-AM35),Note!$E$1:$F$25,2,FALSE)</f>
        <v>1</v>
      </c>
      <c r="AN38" s="2">
        <f>VLOOKUP(ABS(AK38-AN35),Note!$E$1:$F$25,2,FALSE)</f>
        <v>0</v>
      </c>
      <c r="AO38" s="2">
        <f>VLOOKUP(ABS(AK38-AO35),Note!$E$1:$F$25,2,FALSE)</f>
        <v>0</v>
      </c>
      <c r="AP38">
        <f t="shared" si="51"/>
        <v>11</v>
      </c>
      <c r="AQ38" s="2">
        <f>VLOOKUP(ABS(AP38-AQ35),Note!$E$1:$F$25,2,FALSE)</f>
        <v>0</v>
      </c>
      <c r="AR38" s="2">
        <f>VLOOKUP(ABS(AP38-AR35),Note!$E$1:$F$25,2,FALSE)</f>
        <v>0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11</v>
      </c>
      <c r="AV38" s="2">
        <f>VLOOKUP(ABS(AU38-AV35),Note!$E$1:$F$25,2,FALSE)</f>
        <v>0</v>
      </c>
      <c r="AW38" s="2">
        <f>VLOOKUP(ABS(AU38-AW35),Note!$E$1:$F$25,2,FALSE)</f>
        <v>1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11</v>
      </c>
      <c r="BA38" s="2">
        <f>VLOOKUP(ABS(AZ38-BA35),Note!$E$1:$F$25,2,FALSE)</f>
        <v>1</v>
      </c>
      <c r="BB38" s="2">
        <f>VLOOKUP(ABS(AZ38-BB35),Note!$E$1:$F$25,2,FALSE)</f>
        <v>0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11</v>
      </c>
      <c r="BF38" s="2">
        <f>VLOOKUP(ABS(BE38-BF35),Note!$E$1:$F$25,2,FALSE)</f>
        <v>0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VLOOKUP(まとめ7!$A$1&amp;"7♭5",Chords!$A$2:$D$188,4,FALSE)</f>
        <v>E♭</v>
      </c>
      <c r="B39">
        <f>VLOOKUP(A39,Note!$A$1:$B$26,2,FALSE)</f>
        <v>3</v>
      </c>
      <c r="C39" s="2">
        <f>VLOOKUP(ABS(B39-C35),Note!$E$1:$F$25,2,FALSE)</f>
        <v>0</v>
      </c>
      <c r="D39" s="2">
        <f>VLOOKUP(ABS(B39-D35),Note!$E$1:$F$25,2,FALSE)</f>
        <v>0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3</v>
      </c>
      <c r="H39" s="2">
        <f>VLOOKUP(ABS(G39-H35),Note!$E$1:$F$25,2,FALSE)</f>
        <v>0</v>
      </c>
      <c r="I39" s="2">
        <f>VLOOKUP(ABS(G39-I35),Note!$E$1:$F$25,2,FALSE)</f>
        <v>1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3</v>
      </c>
      <c r="M39" s="2">
        <f>VLOOKUP(ABS(L39-M35),Note!$E$1:$F$25,2,FALSE)</f>
        <v>1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3</v>
      </c>
      <c r="R39" s="2">
        <f>VLOOKUP(ABS(Q39-R35),Note!$E$1:$F$25,2,FALSE)</f>
        <v>0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3</v>
      </c>
      <c r="W39" s="2">
        <f>VLOOKUP(ABS(V39-W35),Note!$E$1:$F$25,2,FALSE)</f>
        <v>1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1</v>
      </c>
      <c r="AA39">
        <f t="shared" si="48"/>
        <v>3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0</v>
      </c>
      <c r="AF39">
        <f t="shared" si="49"/>
        <v>3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1</v>
      </c>
      <c r="AK39">
        <f t="shared" si="50"/>
        <v>3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0</v>
      </c>
      <c r="AP39">
        <f t="shared" si="51"/>
        <v>3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1</v>
      </c>
      <c r="AT39" s="2">
        <f>VLOOKUP(ABS(AP39-AT35),Note!$E$1:$F$25,2,FALSE)</f>
        <v>0</v>
      </c>
      <c r="AU39">
        <f t="shared" si="52"/>
        <v>3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0</v>
      </c>
      <c r="AY39" s="2">
        <f>VLOOKUP(ABS(AU39-AY35),Note!$E$1:$F$25,2,FALSE)</f>
        <v>0</v>
      </c>
      <c r="AZ39">
        <f t="shared" si="53"/>
        <v>3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1</v>
      </c>
      <c r="BD39" s="2">
        <f>VLOOKUP(ABS(AZ39-BD35),Note!$E$1:$F$25,2,FALSE)</f>
        <v>0</v>
      </c>
      <c r="BE39">
        <f t="shared" si="54"/>
        <v>3</v>
      </c>
      <c r="BF39" s="2">
        <f>VLOOKUP(ABS(BE39-BF35),Note!$E$1:$F$25,2,FALSE)</f>
        <v>0</v>
      </c>
      <c r="BG39" s="2">
        <f>VLOOKUP(ABS(BE39-BG35),Note!$E$1:$F$25,2,FALSE)</f>
        <v>1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4</v>
      </c>
      <c r="I40">
        <f>SUM(H36:H39,I36:I39,J36:J39,K36:K39)</f>
        <v>2</v>
      </c>
      <c r="N40">
        <f>SUM(M36:M39,N36:N39,O36:O39,P36:P39)</f>
        <v>3</v>
      </c>
      <c r="S40">
        <f>SUM(R36:R39,S36:S39,T36:T39,U36:U39)</f>
        <v>1</v>
      </c>
      <c r="X40">
        <f>SUM(W36:W39,X36:X39,Y36:Y39,Z36:Z39)</f>
        <v>5</v>
      </c>
      <c r="AC40">
        <f>SUM(AB36:AB39,AC36:AC39,AD36:AD39,AE36:AE39)</f>
        <v>1</v>
      </c>
      <c r="AH40">
        <f>SUM(AG36:AG39,AH36:AH39,AI36:AI39,AJ36:AJ39)</f>
        <v>4</v>
      </c>
      <c r="AM40">
        <f>SUM(AL36:AL39,AM36:AM39,AN36:AN39,AO36:AO39)</f>
        <v>2</v>
      </c>
      <c r="AR40">
        <f>SUM(AQ36:AQ39,AR36:AR39,AS36:AS39,AT36:AT39)</f>
        <v>3</v>
      </c>
      <c r="AW40">
        <f>SUM(AV36:AV39,AW36:AW39,AX36:AX39,AY36:AY39)</f>
        <v>1</v>
      </c>
      <c r="BB40">
        <f>SUM(BA36:BA39,BB36:BB39,BC36:BC39,BD36:BD39)</f>
        <v>5</v>
      </c>
      <c r="BG40">
        <f>SUM(BF36:BF39,BG36:BG39,BH36:BH39,BI36:BI39)</f>
        <v>1</v>
      </c>
    </row>
    <row r="41" spans="1:61">
      <c r="A41" s="1" t="str">
        <f>D48&amp;I48&amp;N48&amp;S48&amp;X48&amp;AC48&amp;AH48&amp;AM48&amp;AR48&amp;AW48&amp;BB48&amp;BG48</f>
        <v>2422／／／／／／／／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377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2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</row>
    <row r="43" spans="3:62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>
      <c r="A45" t="str">
        <f>VLOOKUP(まとめ7!$A$1&amp;"7♭5",Chords!$A$2:$D$188,2,FALSE)</f>
        <v>A</v>
      </c>
      <c r="B45">
        <f>VLOOKUP(A45,Note!$A$1:$B$26,2,FALSE)</f>
        <v>9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0</v>
      </c>
      <c r="G45">
        <f t="shared" si="55"/>
        <v>9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0</v>
      </c>
      <c r="K45" s="2">
        <f>VLOOKUP(ABS(G45-K43),Note!$E$1:$F$25,2,FALSE)</f>
        <v>1</v>
      </c>
      <c r="L45">
        <f t="shared" si="56"/>
        <v>9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1</v>
      </c>
      <c r="P45" s="2">
        <f>VLOOKUP(ABS(L45-P43),Note!$E$1:$F$25,2,FALSE)</f>
        <v>0</v>
      </c>
      <c r="Q45">
        <f t="shared" si="57"/>
        <v>9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0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>
      <c r="A46" t="str">
        <f>VLOOKUP(まとめ7!$A$1&amp;"7♭5",Chords!$A$2:$D$188,3,FALSE)</f>
        <v>C♭</v>
      </c>
      <c r="B46">
        <f>VLOOKUP(A46,Note!$A$1:$B$26,2,FALSE)</f>
        <v>11</v>
      </c>
      <c r="C46" s="2">
        <f>VLOOKUP(ABS(B46-C43),Note!$E$1:$F$25,2,FALSE)</f>
        <v>1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11</v>
      </c>
      <c r="H46" s="2">
        <f>VLOOKUP(ABS(G46-H43),Note!$E$1:$F$25,2,FALSE)</f>
        <v>0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1</v>
      </c>
      <c r="L46">
        <f t="shared" si="56"/>
        <v>11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0</v>
      </c>
      <c r="Q46">
        <f t="shared" si="57"/>
        <v>11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>
      <c r="A47" t="str">
        <f>VLOOKUP(まとめ7!$A$1&amp;"7♭5",Chords!$A$2:$D$188,4,FALSE)</f>
        <v>E♭</v>
      </c>
      <c r="B47">
        <f>VLOOKUP(A47,Note!$A$1:$B$26,2,FALSE)</f>
        <v>3</v>
      </c>
      <c r="C47" s="2">
        <f>VLOOKUP(ABS(B47-C43),Note!$E$1:$F$25,2,FALSE)</f>
        <v>0</v>
      </c>
      <c r="D47" s="2">
        <f>VLOOKUP(ABS(B47-D43),Note!$E$1:$F$25,2,FALSE)</f>
        <v>0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3</v>
      </c>
      <c r="H47" s="2">
        <f>VLOOKUP(ABS(G47-H43),Note!$E$1:$F$25,2,FALSE)</f>
        <v>0</v>
      </c>
      <c r="I47" s="2">
        <f>VLOOKUP(ABS(G47-I43),Note!$E$1:$F$25,2,FALSE)</f>
        <v>1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3</v>
      </c>
      <c r="M47" s="2">
        <f>VLOOKUP(ABS(L47-M43),Note!$E$1:$F$25,2,FALSE)</f>
        <v>1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3</v>
      </c>
      <c r="R47" s="2">
        <f>VLOOKUP(ABS(Q47-R43),Note!$E$1:$F$25,2,FALSE)</f>
        <v>0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4:59">
      <c r="D48">
        <f>SUM(C44:C47,D44:D47,E44:E47,F44:F47)</f>
        <v>2</v>
      </c>
      <c r="I48">
        <f>SUM(H44:H47,I44:I47,J44:J47,K44:K47)</f>
        <v>4</v>
      </c>
      <c r="N48">
        <f>SUM(M44:M47,N44:N47,O44:O47,P44:P47)</f>
        <v>2</v>
      </c>
      <c r="S48">
        <f>SUM(R44:R47,S44:S47,T44:T47,U44:U47)</f>
        <v>2</v>
      </c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</row>
    <row r="49" spans="1:61">
      <c r="A49" s="1" t="str">
        <f>D56&amp;I56&amp;N56&amp;S56&amp;X56&amp;AC56&amp;AH56&amp;AM56&amp;AR56&amp;AW56&amp;BB56&amp;BG56</f>
        <v>605050605050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378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VLOOKUP(まとめ7!$A$1&amp;"7♭5",Chords!$A$2:$D$188,2,FALSE)</f>
        <v>A</v>
      </c>
      <c r="B53">
        <f>VLOOKUP(A53,Note!$A$1:$B$26,2,FALSE)</f>
        <v>9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1</v>
      </c>
      <c r="F53" s="2">
        <f>VLOOKUP(ABS(B53-F51),Note!$E$1:$F$25,2,FALSE)</f>
        <v>1</v>
      </c>
      <c r="G53">
        <f t="shared" si="58"/>
        <v>9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0</v>
      </c>
      <c r="K53" s="2">
        <f>VLOOKUP(ABS(G53-K51),Note!$E$1:$F$25,2,FALSE)</f>
        <v>0</v>
      </c>
      <c r="L53">
        <f t="shared" si="59"/>
        <v>9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1</v>
      </c>
      <c r="P53" s="2">
        <f>VLOOKUP(ABS(L53-P51),Note!$E$1:$F$25,2,FALSE)</f>
        <v>0</v>
      </c>
      <c r="Q53">
        <f t="shared" si="60"/>
        <v>9</v>
      </c>
      <c r="R53" s="2">
        <f>VLOOKUP(ABS(Q53-R51),Note!$E$1:$F$25,2,FALSE)</f>
        <v>0</v>
      </c>
      <c r="S53" s="2">
        <f>VLOOKUP(ABS(Q53-S51),Note!$E$1:$F$25,2,FALSE)</f>
        <v>0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9</v>
      </c>
      <c r="W53" s="2">
        <f>VLOOKUP(ABS(V53-W51),Note!$E$1:$F$25,2,FALSE)</f>
        <v>0</v>
      </c>
      <c r="X53" s="2">
        <f>VLOOKUP(ABS(V53-X51),Note!$E$1:$F$25,2,FALSE)</f>
        <v>1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9</v>
      </c>
      <c r="AB53" s="2">
        <f>VLOOKUP(ABS(AA53-AB51),Note!$E$1:$F$25,2,FALSE)</f>
        <v>0</v>
      </c>
      <c r="AC53" s="2">
        <f>VLOOKUP(ABS(AA53-AC51),Note!$E$1:$F$25,2,FALSE)</f>
        <v>0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9</v>
      </c>
      <c r="AG53" s="2">
        <f>VLOOKUP(ABS(AF53-AG51),Note!$E$1:$F$25,2,FALSE)</f>
        <v>0</v>
      </c>
      <c r="AH53" s="2">
        <f>VLOOKUP(ABS(AF53-AH51),Note!$E$1:$F$25,2,FALSE)</f>
        <v>1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9</v>
      </c>
      <c r="AL53" s="2">
        <f>VLOOKUP(ABS(AK53-AL51),Note!$E$1:$F$25,2,FALSE)</f>
        <v>0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9</v>
      </c>
      <c r="AQ53" s="2">
        <f>VLOOKUP(ABS(AP53-AQ51),Note!$E$1:$F$25,2,FALSE)</f>
        <v>1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9</v>
      </c>
      <c r="AV53" s="2">
        <f>VLOOKUP(ABS(AU53-AV51),Note!$E$1:$F$25,2,FALSE)</f>
        <v>0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0</v>
      </c>
      <c r="AZ53">
        <f t="shared" si="67"/>
        <v>9</v>
      </c>
      <c r="BA53" s="2">
        <f>VLOOKUP(ABS(AZ53-BA51),Note!$E$1:$F$25,2,FALSE)</f>
        <v>1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1</v>
      </c>
      <c r="BE53">
        <f t="shared" si="68"/>
        <v>9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0</v>
      </c>
      <c r="BI53" s="2">
        <f>VLOOKUP(ABS(BE53-BI51),Note!$E$1:$F$25,2,FALSE)</f>
        <v>0</v>
      </c>
    </row>
    <row r="54" spans="1:61">
      <c r="A54" t="str">
        <f>VLOOKUP(まとめ7!$A$1&amp;"7♭5",Chords!$A$2:$D$188,3,FALSE)</f>
        <v>C♭</v>
      </c>
      <c r="B54">
        <f>VLOOKUP(A54,Note!$A$1:$B$26,2,FALSE)</f>
        <v>11</v>
      </c>
      <c r="C54" s="2">
        <f>VLOOKUP(ABS(B54-C51),Note!$E$1:$F$25,2,FALSE)</f>
        <v>1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1</v>
      </c>
      <c r="G54">
        <f t="shared" si="58"/>
        <v>11</v>
      </c>
      <c r="H54" s="2">
        <f>VLOOKUP(ABS(G54-H51),Note!$E$1:$F$25,2,FALSE)</f>
        <v>0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0</v>
      </c>
      <c r="L54">
        <f t="shared" si="59"/>
        <v>11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1</v>
      </c>
      <c r="P54" s="2">
        <f>VLOOKUP(ABS(L54-P51),Note!$E$1:$F$25,2,FALSE)</f>
        <v>1</v>
      </c>
      <c r="Q54">
        <f t="shared" si="60"/>
        <v>11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0</v>
      </c>
      <c r="U54" s="2">
        <f>VLOOKUP(ABS(Q54-U51),Note!$E$1:$F$25,2,FALSE)</f>
        <v>0</v>
      </c>
      <c r="V54">
        <f t="shared" si="61"/>
        <v>11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1</v>
      </c>
      <c r="Z54" s="2">
        <f>VLOOKUP(ABS(V54-Z51),Note!$E$1:$F$25,2,FALSE)</f>
        <v>0</v>
      </c>
      <c r="AA54">
        <f t="shared" si="62"/>
        <v>11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0</v>
      </c>
      <c r="AE54" s="2">
        <f>VLOOKUP(ABS(AA54-AE51),Note!$E$1:$F$25,2,FALSE)</f>
        <v>0</v>
      </c>
      <c r="AF54">
        <f t="shared" si="63"/>
        <v>11</v>
      </c>
      <c r="AG54" s="2">
        <f>VLOOKUP(ABS(AF54-AG51),Note!$E$1:$F$25,2,FALSE)</f>
        <v>0</v>
      </c>
      <c r="AH54" s="2">
        <f>VLOOKUP(ABS(AF54-AH51),Note!$E$1:$F$25,2,FALSE)</f>
        <v>1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11</v>
      </c>
      <c r="AL54" s="2">
        <f>VLOOKUP(ABS(AK54-AL51),Note!$E$1:$F$25,2,FALSE)</f>
        <v>0</v>
      </c>
      <c r="AM54" s="2">
        <f>VLOOKUP(ABS(AK54-AM51),Note!$E$1:$F$25,2,FALSE)</f>
        <v>0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11</v>
      </c>
      <c r="AQ54" s="2">
        <f>VLOOKUP(ABS(AP54-AQ51),Note!$E$1:$F$25,2,FALSE)</f>
        <v>0</v>
      </c>
      <c r="AR54" s="2">
        <f>VLOOKUP(ABS(AP54-AR51),Note!$E$1:$F$25,2,FALSE)</f>
        <v>1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11</v>
      </c>
      <c r="AV54" s="2">
        <f>VLOOKUP(ABS(AU54-AV51),Note!$E$1:$F$25,2,FALSE)</f>
        <v>0</v>
      </c>
      <c r="AW54" s="2">
        <f>VLOOKUP(ABS(AU54-AW51),Note!$E$1:$F$25,2,FALSE)</f>
        <v>0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11</v>
      </c>
      <c r="BA54" s="2">
        <f>VLOOKUP(ABS(AZ54-BA51),Note!$E$1:$F$25,2,FALSE)</f>
        <v>1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11</v>
      </c>
      <c r="BF54" s="2">
        <f>VLOOKUP(ABS(BE54-BF51),Note!$E$1:$F$25,2,FALSE)</f>
        <v>0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VLOOKUP(まとめ7!$A$1&amp;"7♭5",Chords!$A$2:$D$188,4,FALSE)</f>
        <v>E♭</v>
      </c>
      <c r="B55">
        <f>VLOOKUP(A55,Note!$A$1:$B$26,2,FALSE)</f>
        <v>3</v>
      </c>
      <c r="C55" s="2">
        <f>VLOOKUP(ABS(B55-C51),Note!$E$1:$F$25,2,FALSE)</f>
        <v>0</v>
      </c>
      <c r="D55" s="2">
        <f>VLOOKUP(ABS(B55-D51),Note!$E$1:$F$25,2,FALSE)</f>
        <v>1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3</v>
      </c>
      <c r="H55" s="2">
        <f>VLOOKUP(ABS(G55-H51),Note!$E$1:$F$25,2,FALSE)</f>
        <v>0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3</v>
      </c>
      <c r="M55" s="2">
        <f>VLOOKUP(ABS(L55-M51),Note!$E$1:$F$25,2,FALSE)</f>
        <v>1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3</v>
      </c>
      <c r="R55" s="2">
        <f>VLOOKUP(ABS(Q55-R51),Note!$E$1:$F$25,2,FALSE)</f>
        <v>0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3</v>
      </c>
      <c r="W55" s="2">
        <f>VLOOKUP(ABS(V55-W51),Note!$E$1:$F$25,2,FALSE)</f>
        <v>1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1</v>
      </c>
      <c r="AA55">
        <f t="shared" si="62"/>
        <v>3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0</v>
      </c>
      <c r="AF55">
        <f t="shared" si="63"/>
        <v>3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1</v>
      </c>
      <c r="AJ55" s="2">
        <f>VLOOKUP(ABS(AF55-AJ51),Note!$E$1:$F$25,2,FALSE)</f>
        <v>1</v>
      </c>
      <c r="AK55">
        <f t="shared" si="64"/>
        <v>3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0</v>
      </c>
      <c r="AO55" s="2">
        <f>VLOOKUP(ABS(AK55-AO51),Note!$E$1:$F$25,2,FALSE)</f>
        <v>0</v>
      </c>
      <c r="AP55">
        <f t="shared" si="65"/>
        <v>3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1</v>
      </c>
      <c r="AT55" s="2">
        <f>VLOOKUP(ABS(AP55-AT51),Note!$E$1:$F$25,2,FALSE)</f>
        <v>0</v>
      </c>
      <c r="AU55">
        <f t="shared" si="66"/>
        <v>3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3</v>
      </c>
      <c r="BA55" s="2">
        <f>VLOOKUP(ABS(AZ55-BA51),Note!$E$1:$F$25,2,FALSE)</f>
        <v>0</v>
      </c>
      <c r="BB55" s="2">
        <f>VLOOKUP(ABS(AZ55-BB51),Note!$E$1:$F$25,2,FALSE)</f>
        <v>1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3</v>
      </c>
      <c r="BF55" s="2">
        <f>VLOOKUP(ABS(BE55-BF51),Note!$E$1:$F$25,2,FALSE)</f>
        <v>0</v>
      </c>
      <c r="BG55" s="2">
        <f>VLOOKUP(ABS(BE55-BG51),Note!$E$1:$F$25,2,FALSE)</f>
        <v>0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6</v>
      </c>
      <c r="I56">
        <f>SUM(H52:H55,I52:I55,J52:J55,K52:K55)</f>
        <v>0</v>
      </c>
      <c r="N56">
        <f>SUM(M52:M55,N52:N55,O52:O55,P52:P55)</f>
        <v>5</v>
      </c>
      <c r="S56">
        <f>SUM(R52:R55,S52:S55,T52:T55,U52:U55)</f>
        <v>0</v>
      </c>
      <c r="X56">
        <f>SUM(W52:W55,X52:X55,Y52:Y55,Z52:Z55)</f>
        <v>5</v>
      </c>
      <c r="AC56">
        <f>SUM(AB52:AB55,AC52:AC55,AD52:AD55,AE52:AE55)</f>
        <v>0</v>
      </c>
      <c r="AH56">
        <f>SUM(AG52:AG55,AH52:AH55,AI52:AI55,AJ52:AJ55)</f>
        <v>6</v>
      </c>
      <c r="AM56">
        <f>SUM(AL52:AL55,AM52:AM55,AN52:AN55,AO52:AO55)</f>
        <v>0</v>
      </c>
      <c r="AR56">
        <f>SUM(AQ52:AQ55,AR52:AR55,AS52:AS55,AT52:AT55)</f>
        <v>5</v>
      </c>
      <c r="AW56">
        <f>SUM(AV52:AV55,AW52:AW55,AX52:AX55,AY52:AY55)</f>
        <v>0</v>
      </c>
      <c r="BB56">
        <f>SUM(BA52:BA55,BB52:BB55,BC52:BC55,BD52:BD55)</f>
        <v>5</v>
      </c>
      <c r="BG56">
        <f>SUM(BF52:BF55,BG52:BG55,BH52:BH55,BI52:BI55)</f>
        <v>0</v>
      </c>
    </row>
    <row r="57" spans="2:5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22:52"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60" spans="2:2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5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2:5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22:51"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22:51"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2:5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2:2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56"/>
  <sheetViews>
    <sheetView zoomScale="85" zoomScaleNormal="85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414233241422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379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VLOOKUP(まとめ7!$A$1&amp;"m7",Chords!$A$2:$D$188,2,FALSE)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VLOOKUP(まとめ7!$A$1&amp;"m7",Chords!$A$2:$D$188,3,FALSE)</f>
        <v>C</v>
      </c>
      <c r="B6">
        <f>VLOOKUP(A6,Note!$A$1:$B$26,2,FALSE)</f>
        <v>0</v>
      </c>
      <c r="C6" s="2">
        <f>VLOOKUP(ABS(B6-C3),Note!$E$1:$F$25,2,FALSE)</f>
        <v>0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1</v>
      </c>
      <c r="G6">
        <f t="shared" si="0"/>
        <v>0</v>
      </c>
      <c r="H6" s="2">
        <f>VLOOKUP(ABS(G6-H3),Note!$E$1:$F$25,2,FALSE)</f>
        <v>1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0</v>
      </c>
      <c r="L6">
        <f t="shared" si="1"/>
        <v>0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1</v>
      </c>
      <c r="Q6">
        <f t="shared" si="2"/>
        <v>0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0</v>
      </c>
      <c r="U6" s="2">
        <f>VLOOKUP(ABS(Q6-U3),Note!$E$1:$F$25,2,FALSE)</f>
        <v>0</v>
      </c>
      <c r="V6">
        <f t="shared" si="3"/>
        <v>0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1</v>
      </c>
      <c r="Z6" s="2">
        <f>VLOOKUP(ABS(V6-Z3),Note!$E$1:$F$25,2,FALSE)</f>
        <v>0</v>
      </c>
      <c r="AA6">
        <f t="shared" si="4"/>
        <v>0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0</v>
      </c>
      <c r="AE6" s="2">
        <f>VLOOKUP(ABS(AA6-AE3),Note!$E$1:$F$25,2,FALSE)</f>
        <v>0</v>
      </c>
      <c r="AF6">
        <f t="shared" si="5"/>
        <v>0</v>
      </c>
      <c r="AG6" s="2">
        <f>VLOOKUP(ABS(AF6-AG3),Note!$E$1:$F$25,2,FALSE)</f>
        <v>0</v>
      </c>
      <c r="AH6" s="2">
        <f>VLOOKUP(ABS(AF6-AH3),Note!$E$1:$F$25,2,FALSE)</f>
        <v>0</v>
      </c>
      <c r="AI6" s="2">
        <f>VLOOKUP(ABS(AF6-AI3),Note!$E$1:$F$25,2,FALSE)</f>
        <v>1</v>
      </c>
      <c r="AJ6" s="2">
        <f>VLOOKUP(ABS(AF6-AJ3),Note!$E$1:$F$25,2,FALSE)</f>
        <v>0</v>
      </c>
      <c r="AK6">
        <f t="shared" si="6"/>
        <v>0</v>
      </c>
      <c r="AL6" s="2">
        <f>VLOOKUP(ABS(AK6-AL3),Note!$E$1:$F$25,2,FALSE)</f>
        <v>0</v>
      </c>
      <c r="AM6" s="2">
        <f>VLOOKUP(ABS(AK6-AM3),Note!$E$1:$F$25,2,FALSE)</f>
        <v>1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0</v>
      </c>
      <c r="AQ6" s="2">
        <f>VLOOKUP(ABS(AP6-AQ3),Note!$E$1:$F$25,2,FALSE)</f>
        <v>0</v>
      </c>
      <c r="AR6" s="2">
        <f>VLOOKUP(ABS(AP6-AR3),Note!$E$1:$F$25,2,FALSE)</f>
        <v>0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0</v>
      </c>
      <c r="AV6" s="2">
        <f>VLOOKUP(ABS(AU6-AV3),Note!$E$1:$F$25,2,FALSE)</f>
        <v>0</v>
      </c>
      <c r="AW6" s="2">
        <f>VLOOKUP(ABS(AU6-AW3),Note!$E$1:$F$25,2,FALSE)</f>
        <v>1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0</v>
      </c>
      <c r="BA6" s="2">
        <f>VLOOKUP(ABS(AZ6-BA3),Note!$E$1:$F$25,2,FALSE)</f>
        <v>0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0</v>
      </c>
      <c r="BF6" s="2">
        <f>VLOOKUP(ABS(BE6-BF3),Note!$E$1:$F$25,2,FALSE)</f>
        <v>1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0</v>
      </c>
    </row>
    <row r="7" spans="1:61">
      <c r="A7" t="str">
        <f>VLOOKUP(まとめ7!$A$1&amp;"m7",Chords!$A$2:$D$188,4,FALSE)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4</v>
      </c>
      <c r="I8">
        <f>SUM(H4:H7,I4:I7,J4:J7,K4:K7)</f>
        <v>1</v>
      </c>
      <c r="N8">
        <f>SUM(M4:M7,N4:N7,O4:O7,P4:P7)</f>
        <v>4</v>
      </c>
      <c r="S8">
        <f>SUM(R4:R7,S4:S7,T4:T7,U4:U7)</f>
        <v>2</v>
      </c>
      <c r="X8">
        <f>SUM(W4:W7,X4:X7,Y4:Y7,Z4:Z7)</f>
        <v>3</v>
      </c>
      <c r="AC8">
        <f>SUM(AB4:AB7,AC4:AC7,AD4:AD7,AE4:AE7)</f>
        <v>3</v>
      </c>
      <c r="AH8">
        <f>SUM(AG4:AG7,AH4:AH7,AI4:AI7,AJ4:AJ7)</f>
        <v>2</v>
      </c>
      <c r="AM8">
        <f>SUM(AL4:AL7,AM4:AM7,AN4:AN7,AO4:AO7)</f>
        <v>4</v>
      </c>
      <c r="AR8">
        <f>SUM(AQ4:AQ7,AR4:AR7,AS4:AS7,AT4:AT7)</f>
        <v>1</v>
      </c>
      <c r="AW8">
        <f>SUM(AV4:AV7,AW4:AW7,AX4:AX7,AY4:AY7)</f>
        <v>4</v>
      </c>
      <c r="BB8">
        <f>SUM(BA4:BA7,BB4:BB7,BC4:BC7,BD4:BD7)</f>
        <v>2</v>
      </c>
      <c r="BG8">
        <f>SUM(BF4:BF7,BG4:BG7,BH4:BH7,BI4:BI7)</f>
        <v>2</v>
      </c>
    </row>
    <row r="9" spans="1:61">
      <c r="A9" s="1" t="str">
        <f>D16&amp;I16&amp;N16&amp;S16&amp;X16&amp;AC16&amp;AH16&amp;AM16&amp;AR16&amp;AW16&amp;BB16&amp;BG16</f>
        <v>323241431513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380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VLOOKUP(まとめ7!$A$1&amp;"m7",Chords!$A$2:$D$188,2,FALSE)</f>
        <v>A♭</v>
      </c>
      <c r="B13">
        <f>VLOOKUP(A13,Note!$A$1:$B$26,2,FALSE)</f>
        <v>8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1</v>
      </c>
      <c r="F13" s="2">
        <f>VLOOKUP(ABS(B13-F11),Note!$E$1:$F$25,2,FALSE)</f>
        <v>0</v>
      </c>
      <c r="G13">
        <f t="shared" si="11"/>
        <v>8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0</v>
      </c>
      <c r="K13" s="2">
        <f>VLOOKUP(ABS(G13-K11),Note!$E$1:$F$25,2,FALSE)</f>
        <v>0</v>
      </c>
      <c r="L13">
        <f t="shared" si="12"/>
        <v>8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1</v>
      </c>
      <c r="P13" s="2">
        <f>VLOOKUP(ABS(L13-P11),Note!$E$1:$F$25,2,FALSE)</f>
        <v>0</v>
      </c>
      <c r="Q13">
        <f t="shared" si="13"/>
        <v>8</v>
      </c>
      <c r="R13" s="2">
        <f>VLOOKUP(ABS(Q13-R11),Note!$E$1:$F$25,2,FALSE)</f>
        <v>0</v>
      </c>
      <c r="S13" s="2">
        <f>VLOOKUP(ABS(Q13-S11),Note!$E$1:$F$25,2,FALSE)</f>
        <v>1</v>
      </c>
      <c r="T13" s="2">
        <f>VLOOKUP(ABS(Q13-T11),Note!$E$1:$F$25,2,FALSE)</f>
        <v>0</v>
      </c>
      <c r="U13" s="2">
        <f>VLOOKUP(ABS(Q13-U11),Note!$E$1:$F$25,2,FALSE)</f>
        <v>0</v>
      </c>
      <c r="V13">
        <f t="shared" si="14"/>
        <v>8</v>
      </c>
      <c r="W13" s="2">
        <f>VLOOKUP(ABS(V13-W11),Note!$E$1:$F$25,2,FALSE)</f>
        <v>0</v>
      </c>
      <c r="X13" s="2">
        <f>VLOOKUP(ABS(V13-X11),Note!$E$1:$F$25,2,FALSE)</f>
        <v>0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8</v>
      </c>
      <c r="AB13" s="2">
        <f>VLOOKUP(ABS(AA13-AB11),Note!$E$1:$F$25,2,FALSE)</f>
        <v>0</v>
      </c>
      <c r="AC13" s="2">
        <f>VLOOKUP(ABS(AA13-AC11),Note!$E$1:$F$25,2,FALSE)</f>
        <v>1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8</v>
      </c>
      <c r="AG13" s="2">
        <f>VLOOKUP(ABS(AF13-AG11),Note!$E$1:$F$25,2,FALSE)</f>
        <v>0</v>
      </c>
      <c r="AH13" s="2">
        <f>VLOOKUP(ABS(AF13-AH11),Note!$E$1:$F$25,2,FALSE)</f>
        <v>0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8</v>
      </c>
      <c r="AL13" s="2">
        <f>VLOOKUP(ABS(AK13-AL11),Note!$E$1:$F$25,2,FALSE)</f>
        <v>1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8</v>
      </c>
      <c r="AQ13" s="2">
        <f>VLOOKUP(ABS(AP13-AQ11),Note!$E$1:$F$25,2,FALSE)</f>
        <v>0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8</v>
      </c>
      <c r="AV13" s="2">
        <f>VLOOKUP(ABS(AU13-AV11),Note!$E$1:$F$25,2,FALSE)</f>
        <v>1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1</v>
      </c>
      <c r="AZ13">
        <f t="shared" si="20"/>
        <v>8</v>
      </c>
      <c r="BA13" s="2">
        <f>VLOOKUP(ABS(AZ13-BA11),Note!$E$1:$F$25,2,FALSE)</f>
        <v>0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0</v>
      </c>
      <c r="BE13">
        <f t="shared" si="21"/>
        <v>8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1</v>
      </c>
    </row>
    <row r="14" spans="1:61">
      <c r="A14" t="str">
        <f>VLOOKUP(まとめ7!$A$1&amp;"m7",Chords!$A$2:$D$188,3,FALSE)</f>
        <v>C</v>
      </c>
      <c r="B14">
        <f>VLOOKUP(A14,Note!$A$1:$B$26,2,FALSE)</f>
        <v>0</v>
      </c>
      <c r="C14" s="2">
        <f>VLOOKUP(ABS(B14-C11),Note!$E$1:$F$25,2,FALSE)</f>
        <v>0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0</v>
      </c>
      <c r="G14">
        <f t="shared" si="11"/>
        <v>0</v>
      </c>
      <c r="H14" s="2">
        <f>VLOOKUP(ABS(G14-H11),Note!$E$1:$F$25,2,FALSE)</f>
        <v>1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1</v>
      </c>
      <c r="L14">
        <f t="shared" si="12"/>
        <v>0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0</v>
      </c>
      <c r="Q14">
        <f t="shared" si="13"/>
        <v>0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0</v>
      </c>
      <c r="U14" s="2">
        <f>VLOOKUP(ABS(Q14-U11),Note!$E$1:$F$25,2,FALSE)</f>
        <v>1</v>
      </c>
      <c r="V14">
        <f t="shared" si="14"/>
        <v>0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1</v>
      </c>
      <c r="Z14" s="2">
        <f>VLOOKUP(ABS(V14-Z11),Note!$E$1:$F$25,2,FALSE)</f>
        <v>0</v>
      </c>
      <c r="AA14">
        <f t="shared" si="15"/>
        <v>0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0</v>
      </c>
      <c r="AE14" s="2">
        <f>VLOOKUP(ABS(AA14-AE11),Note!$E$1:$F$25,2,FALSE)</f>
        <v>0</v>
      </c>
      <c r="AF14">
        <f t="shared" si="16"/>
        <v>0</v>
      </c>
      <c r="AG14" s="2">
        <f>VLOOKUP(ABS(AF14-AG11),Note!$E$1:$F$25,2,FALSE)</f>
        <v>0</v>
      </c>
      <c r="AH14" s="2">
        <f>VLOOKUP(ABS(AF14-AH11),Note!$E$1:$F$25,2,FALSE)</f>
        <v>0</v>
      </c>
      <c r="AI14" s="2">
        <f>VLOOKUP(ABS(AF14-AI11),Note!$E$1:$F$25,2,FALSE)</f>
        <v>1</v>
      </c>
      <c r="AJ14" s="2">
        <f>VLOOKUP(ABS(AF14-AJ11),Note!$E$1:$F$25,2,FALSE)</f>
        <v>0</v>
      </c>
      <c r="AK14">
        <f t="shared" si="17"/>
        <v>0</v>
      </c>
      <c r="AL14" s="2">
        <f>VLOOKUP(ABS(AK14-AL11),Note!$E$1:$F$25,2,FALSE)</f>
        <v>0</v>
      </c>
      <c r="AM14" s="2">
        <f>VLOOKUP(ABS(AK14-AM11),Note!$E$1:$F$25,2,FALSE)</f>
        <v>1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0</v>
      </c>
      <c r="AQ14" s="2">
        <f>VLOOKUP(ABS(AP14-AQ11),Note!$E$1:$F$25,2,FALSE)</f>
        <v>0</v>
      </c>
      <c r="AR14" s="2">
        <f>VLOOKUP(ABS(AP14-AR11),Note!$E$1:$F$25,2,FALSE)</f>
        <v>0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0</v>
      </c>
      <c r="AV14" s="2">
        <f>VLOOKUP(ABS(AU14-AV11),Note!$E$1:$F$25,2,FALSE)</f>
        <v>0</v>
      </c>
      <c r="AW14" s="2">
        <f>VLOOKUP(ABS(AU14-AW11),Note!$E$1:$F$25,2,FALSE)</f>
        <v>1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0</v>
      </c>
      <c r="BA14" s="2">
        <f>VLOOKUP(ABS(AZ14-BA11),Note!$E$1:$F$25,2,FALSE)</f>
        <v>0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0</v>
      </c>
      <c r="BF14" s="2">
        <f>VLOOKUP(ABS(BE14-BF11),Note!$E$1:$F$25,2,FALSE)</f>
        <v>1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VLOOKUP(まとめ7!$A$1&amp;"m7",Chords!$A$2:$D$188,4,FALSE)</f>
        <v>E♭</v>
      </c>
      <c r="B15">
        <f>VLOOKUP(A15,Note!$A$1:$B$26,2,FALSE)</f>
        <v>3</v>
      </c>
      <c r="C15" s="2">
        <f>VLOOKUP(ABS(B15-C11),Note!$E$1:$F$25,2,FALSE)</f>
        <v>0</v>
      </c>
      <c r="D15" s="2">
        <f>VLOOKUP(ABS(B15-D11),Note!$E$1:$F$25,2,FALSE)</f>
        <v>1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3</v>
      </c>
      <c r="H15" s="2">
        <f>VLOOKUP(ABS(G15-H11),Note!$E$1:$F$25,2,FALSE)</f>
        <v>0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3</v>
      </c>
      <c r="M15" s="2">
        <f>VLOOKUP(ABS(L15-M11),Note!$E$1:$F$25,2,FALSE)</f>
        <v>1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3</v>
      </c>
      <c r="R15" s="2">
        <f>VLOOKUP(ABS(Q15-R11),Note!$E$1:$F$25,2,FALSE)</f>
        <v>0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3</v>
      </c>
      <c r="W15" s="2">
        <f>VLOOKUP(ABS(V15-W11),Note!$E$1:$F$25,2,FALSE)</f>
        <v>1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1</v>
      </c>
      <c r="AA15">
        <f t="shared" si="15"/>
        <v>3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0</v>
      </c>
      <c r="AF15">
        <f t="shared" si="16"/>
        <v>3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1</v>
      </c>
      <c r="AK15">
        <f t="shared" si="17"/>
        <v>3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1</v>
      </c>
      <c r="AO15" s="2">
        <f>VLOOKUP(ABS(AK15-AO11),Note!$E$1:$F$25,2,FALSE)</f>
        <v>0</v>
      </c>
      <c r="AP15">
        <f t="shared" si="18"/>
        <v>3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0</v>
      </c>
      <c r="AT15" s="2">
        <f>VLOOKUP(ABS(AP15-AT11),Note!$E$1:$F$25,2,FALSE)</f>
        <v>0</v>
      </c>
      <c r="AU15">
        <f t="shared" si="19"/>
        <v>3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1</v>
      </c>
      <c r="AY15" s="2">
        <f>VLOOKUP(ABS(AU15-AY11),Note!$E$1:$F$25,2,FALSE)</f>
        <v>0</v>
      </c>
      <c r="AZ15">
        <f t="shared" si="20"/>
        <v>3</v>
      </c>
      <c r="BA15" s="2">
        <f>VLOOKUP(ABS(AZ15-BA11),Note!$E$1:$F$25,2,FALSE)</f>
        <v>0</v>
      </c>
      <c r="BB15" s="2">
        <f>VLOOKUP(ABS(AZ15-BB11),Note!$E$1:$F$25,2,FALSE)</f>
        <v>1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3</v>
      </c>
      <c r="BF15" s="2">
        <f>VLOOKUP(ABS(BE15-BF11),Note!$E$1:$F$25,2,FALSE)</f>
        <v>0</v>
      </c>
      <c r="BG15" s="2">
        <f>VLOOKUP(ABS(BE15-BG11),Note!$E$1:$F$25,2,FALSE)</f>
        <v>0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3</v>
      </c>
      <c r="I16">
        <f>SUM(H12:H15,I12:I15,J12:J15,K12:K15)</f>
        <v>2</v>
      </c>
      <c r="N16">
        <f>SUM(M12:M15,N12:N15,O12:O15,P12:P15)</f>
        <v>3</v>
      </c>
      <c r="S16">
        <f>SUM(R12:R15,S12:S15,T12:T15,U12:U15)</f>
        <v>2</v>
      </c>
      <c r="X16">
        <f>SUM(W12:W15,X12:X15,Y12:Y15,Z12:Z15)</f>
        <v>4</v>
      </c>
      <c r="AC16">
        <f>SUM(AB12:AB15,AC12:AC15,AD12:AD15,AE12:AE15)</f>
        <v>1</v>
      </c>
      <c r="AH16">
        <f>SUM(AG12:AG15,AH12:AH15,AI12:AI15,AJ12:AJ15)</f>
        <v>4</v>
      </c>
      <c r="AM16">
        <f>SUM(AL12:AL15,AM12:AM15,AN12:AN15,AO12:AO15)</f>
        <v>3</v>
      </c>
      <c r="AR16">
        <f>SUM(AQ12:AQ15,AR12:AR15,AS12:AS15,AT12:AT15)</f>
        <v>1</v>
      </c>
      <c r="AW16">
        <f>SUM(AV12:AV15,AW12:AW15,AX12:AX15,AY12:AY15)</f>
        <v>5</v>
      </c>
      <c r="BB16">
        <f>SUM(BA12:BA15,BB12:BB15,BC12:BC15,BD12:BD15)</f>
        <v>1</v>
      </c>
      <c r="BG16">
        <f>SUM(BF12:BF15,BG12:BG15,BH12:BH15,BI12:BI15)</f>
        <v>3</v>
      </c>
    </row>
    <row r="17" spans="1:61">
      <c r="A17" s="1" t="str">
        <f>D24&amp;I24&amp;N24&amp;S24&amp;X24&amp;AC24&amp;AH24&amp;AM24&amp;AR24&amp;AW24&amp;BB24&amp;BG24</f>
        <v>332332332332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381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VLOOKUP(まとめ7!$A$1&amp;"m7",Chords!$A$2:$D$188,2,FALSE)</f>
        <v>A♭</v>
      </c>
      <c r="B21">
        <f>VLOOKUP(A21,Note!$A$1:$B$26,2,FALSE)</f>
        <v>8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0</v>
      </c>
      <c r="G21">
        <f t="shared" si="22"/>
        <v>8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1</v>
      </c>
      <c r="K21" s="2">
        <f>VLOOKUP(ABS(G21-K19),Note!$E$1:$F$25,2,FALSE)</f>
        <v>0</v>
      </c>
      <c r="L21">
        <f t="shared" si="23"/>
        <v>8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0</v>
      </c>
      <c r="P21" s="2">
        <f>VLOOKUP(ABS(L21-P19),Note!$E$1:$F$25,2,FALSE)</f>
        <v>0</v>
      </c>
      <c r="Q21">
        <f t="shared" si="24"/>
        <v>8</v>
      </c>
      <c r="R21" s="2">
        <f>VLOOKUP(ABS(Q21-R19),Note!$E$1:$F$25,2,FALSE)</f>
        <v>0</v>
      </c>
      <c r="S21" s="2">
        <f>VLOOKUP(ABS(Q21-S19),Note!$E$1:$F$25,2,FALSE)</f>
        <v>1</v>
      </c>
      <c r="T21" s="2">
        <f>VLOOKUP(ABS(Q21-T19),Note!$E$1:$F$25,2,FALSE)</f>
        <v>1</v>
      </c>
      <c r="U21" s="2">
        <f>VLOOKUP(ABS(Q21-U19),Note!$E$1:$F$25,2,FALSE)</f>
        <v>0</v>
      </c>
      <c r="V21">
        <f t="shared" si="25"/>
        <v>8</v>
      </c>
      <c r="W21" s="2">
        <f>VLOOKUP(ABS(V21-W19),Note!$E$1:$F$25,2,FALSE)</f>
        <v>0</v>
      </c>
      <c r="X21" s="2">
        <f>VLOOKUP(ABS(V21-X19),Note!$E$1:$F$25,2,FALSE)</f>
        <v>0</v>
      </c>
      <c r="Y21" s="2">
        <f>VLOOKUP(ABS(V21-Y19),Note!$E$1:$F$25,2,FALSE)</f>
        <v>0</v>
      </c>
      <c r="Z21" s="2">
        <f>VLOOKUP(ABS(V21-Z19),Note!$E$1:$F$25,2,FALSE)</f>
        <v>0</v>
      </c>
      <c r="AA21">
        <f t="shared" si="26"/>
        <v>8</v>
      </c>
      <c r="AB21" s="2">
        <f>VLOOKUP(ABS(AA21-AB19),Note!$E$1:$F$25,2,FALSE)</f>
        <v>0</v>
      </c>
      <c r="AC21" s="2">
        <f>VLOOKUP(ABS(AA21-AC19),Note!$E$1:$F$25,2,FALSE)</f>
        <v>1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8</v>
      </c>
      <c r="AG21" s="2">
        <f>VLOOKUP(ABS(AF21-AG19),Note!$E$1:$F$25,2,FALSE)</f>
        <v>0</v>
      </c>
      <c r="AH21" s="2">
        <f>VLOOKUP(ABS(AF21-AH19),Note!$E$1:$F$25,2,FALSE)</f>
        <v>0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8</v>
      </c>
      <c r="AL21" s="2">
        <f>VLOOKUP(ABS(AK21-AL19),Note!$E$1:$F$25,2,FALSE)</f>
        <v>1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8</v>
      </c>
      <c r="AQ21" s="2">
        <f>VLOOKUP(ABS(AP21-AQ19),Note!$E$1:$F$25,2,FALSE)</f>
        <v>0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8</v>
      </c>
      <c r="AV21" s="2">
        <f>VLOOKUP(ABS(AU21-AV19),Note!$E$1:$F$25,2,FALSE)</f>
        <v>1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1</v>
      </c>
      <c r="AZ21">
        <f t="shared" si="31"/>
        <v>8</v>
      </c>
      <c r="BA21" s="2">
        <f>VLOOKUP(ABS(AZ21-BA19),Note!$E$1:$F$25,2,FALSE)</f>
        <v>0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0</v>
      </c>
      <c r="BE21">
        <f t="shared" si="32"/>
        <v>8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1</v>
      </c>
    </row>
    <row r="22" spans="1:61">
      <c r="A22" t="str">
        <f>VLOOKUP(まとめ7!$A$1&amp;"m7",Chords!$A$2:$D$188,3,FALSE)</f>
        <v>C</v>
      </c>
      <c r="B22">
        <f>VLOOKUP(A22,Note!$A$1:$B$26,2,FALSE)</f>
        <v>0</v>
      </c>
      <c r="C22" s="2">
        <f>VLOOKUP(ABS(B22-C19),Note!$E$1:$F$25,2,FALSE)</f>
        <v>0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0</v>
      </c>
      <c r="G22">
        <f t="shared" si="22"/>
        <v>0</v>
      </c>
      <c r="H22" s="2">
        <f>VLOOKUP(ABS(G22-H19),Note!$E$1:$F$25,2,FALSE)</f>
        <v>1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1</v>
      </c>
      <c r="L22">
        <f t="shared" si="23"/>
        <v>0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0</v>
      </c>
      <c r="Q22">
        <f t="shared" si="24"/>
        <v>0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1</v>
      </c>
      <c r="V22">
        <f t="shared" si="25"/>
        <v>0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0</v>
      </c>
      <c r="Z22" s="2">
        <f>VLOOKUP(ABS(V22-Z19),Note!$E$1:$F$25,2,FALSE)</f>
        <v>0</v>
      </c>
      <c r="AA22">
        <f t="shared" si="26"/>
        <v>0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1</v>
      </c>
      <c r="AE22" s="2">
        <f>VLOOKUP(ABS(AA22-AE19),Note!$E$1:$F$25,2,FALSE)</f>
        <v>0</v>
      </c>
      <c r="AF22">
        <f t="shared" si="27"/>
        <v>0</v>
      </c>
      <c r="AG22" s="2">
        <f>VLOOKUP(ABS(AF22-AG19),Note!$E$1:$F$25,2,FALSE)</f>
        <v>0</v>
      </c>
      <c r="AH22" s="2">
        <f>VLOOKUP(ABS(AF22-AH19),Note!$E$1:$F$25,2,FALSE)</f>
        <v>0</v>
      </c>
      <c r="AI22" s="2">
        <f>VLOOKUP(ABS(AF22-AI19),Note!$E$1:$F$25,2,FALSE)</f>
        <v>0</v>
      </c>
      <c r="AJ22" s="2">
        <f>VLOOKUP(ABS(AF22-AJ19),Note!$E$1:$F$25,2,FALSE)</f>
        <v>0</v>
      </c>
      <c r="AK22">
        <f t="shared" si="28"/>
        <v>0</v>
      </c>
      <c r="AL22" s="2">
        <f>VLOOKUP(ABS(AK22-AL19),Note!$E$1:$F$25,2,FALSE)</f>
        <v>0</v>
      </c>
      <c r="AM22" s="2">
        <f>VLOOKUP(ABS(AK22-AM19),Note!$E$1:$F$25,2,FALSE)</f>
        <v>1</v>
      </c>
      <c r="AN22" s="2">
        <f>VLOOKUP(ABS(AK22-AN19),Note!$E$1:$F$25,2,FALSE)</f>
        <v>1</v>
      </c>
      <c r="AO22" s="2">
        <f>VLOOKUP(ABS(AK22-AO19),Note!$E$1:$F$25,2,FALSE)</f>
        <v>0</v>
      </c>
      <c r="AP22">
        <f t="shared" si="29"/>
        <v>0</v>
      </c>
      <c r="AQ22" s="2">
        <f>VLOOKUP(ABS(AP22-AQ19),Note!$E$1:$F$25,2,FALSE)</f>
        <v>0</v>
      </c>
      <c r="AR22" s="2">
        <f>VLOOKUP(ABS(AP22-AR19),Note!$E$1:$F$25,2,FALSE)</f>
        <v>0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0</v>
      </c>
      <c r="AV22" s="2">
        <f>VLOOKUP(ABS(AU22-AV19),Note!$E$1:$F$25,2,FALSE)</f>
        <v>0</v>
      </c>
      <c r="AW22" s="2">
        <f>VLOOKUP(ABS(AU22-AW19),Note!$E$1:$F$25,2,FALSE)</f>
        <v>1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0</v>
      </c>
      <c r="BA22" s="2">
        <f>VLOOKUP(ABS(AZ22-BA19),Note!$E$1:$F$25,2,FALSE)</f>
        <v>0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0</v>
      </c>
      <c r="BF22" s="2">
        <f>VLOOKUP(ABS(BE22-BF19),Note!$E$1:$F$25,2,FALSE)</f>
        <v>1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VLOOKUP(まとめ7!$A$1&amp;"m7",Chords!$A$2:$D$188,4,FALSE)</f>
        <v>E♭</v>
      </c>
      <c r="B23">
        <f>VLOOKUP(A23,Note!$A$1:$B$26,2,FALSE)</f>
        <v>3</v>
      </c>
      <c r="C23" s="2">
        <f>VLOOKUP(ABS(B23-C19),Note!$E$1:$F$25,2,FALSE)</f>
        <v>0</v>
      </c>
      <c r="D23" s="2">
        <f>VLOOKUP(ABS(B23-D19),Note!$E$1:$F$25,2,FALSE)</f>
        <v>1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3</v>
      </c>
      <c r="H23" s="2">
        <f>VLOOKUP(ABS(G23-H19),Note!$E$1:$F$25,2,FALSE)</f>
        <v>0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3</v>
      </c>
      <c r="M23" s="2">
        <f>VLOOKUP(ABS(L23-M19),Note!$E$1:$F$25,2,FALSE)</f>
        <v>1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3</v>
      </c>
      <c r="R23" s="2">
        <f>VLOOKUP(ABS(Q23-R19),Note!$E$1:$F$25,2,FALSE)</f>
        <v>0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3</v>
      </c>
      <c r="W23" s="2">
        <f>VLOOKUP(ABS(V23-W19),Note!$E$1:$F$25,2,FALSE)</f>
        <v>1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1</v>
      </c>
      <c r="AA23">
        <f t="shared" si="26"/>
        <v>3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0</v>
      </c>
      <c r="AF23">
        <f t="shared" si="27"/>
        <v>3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1</v>
      </c>
      <c r="AK23">
        <f t="shared" si="28"/>
        <v>3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0</v>
      </c>
      <c r="AP23">
        <f t="shared" si="29"/>
        <v>3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1</v>
      </c>
      <c r="AT23" s="2">
        <f>VLOOKUP(ABS(AP23-AT19),Note!$E$1:$F$25,2,FALSE)</f>
        <v>0</v>
      </c>
      <c r="AU23">
        <f t="shared" si="30"/>
        <v>3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0</v>
      </c>
      <c r="AY23" s="2">
        <f>VLOOKUP(ABS(AU23-AY19),Note!$E$1:$F$25,2,FALSE)</f>
        <v>0</v>
      </c>
      <c r="AZ23">
        <f t="shared" si="31"/>
        <v>3</v>
      </c>
      <c r="BA23" s="2">
        <f>VLOOKUP(ABS(AZ23-BA19),Note!$E$1:$F$25,2,FALSE)</f>
        <v>0</v>
      </c>
      <c r="BB23" s="2">
        <f>VLOOKUP(ABS(AZ23-BB19),Note!$E$1:$F$25,2,FALSE)</f>
        <v>1</v>
      </c>
      <c r="BC23" s="2">
        <f>VLOOKUP(ABS(AZ23-BC19),Note!$E$1:$F$25,2,FALSE)</f>
        <v>1</v>
      </c>
      <c r="BD23" s="2">
        <f>VLOOKUP(ABS(AZ23-BD19),Note!$E$1:$F$25,2,FALSE)</f>
        <v>0</v>
      </c>
      <c r="BE23">
        <f t="shared" si="32"/>
        <v>3</v>
      </c>
      <c r="BF23" s="2">
        <f>VLOOKUP(ABS(BE23-BF19),Note!$E$1:$F$25,2,FALSE)</f>
        <v>0</v>
      </c>
      <c r="BG23" s="2">
        <f>VLOOKUP(ABS(BE23-BG19),Note!$E$1:$F$25,2,FALSE)</f>
        <v>0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3</v>
      </c>
      <c r="I24">
        <f>SUM(H20:H23,I20:I23,J20:J23,K20:K23)</f>
        <v>3</v>
      </c>
      <c r="N24">
        <f>SUM(M20:M23,N20:N23,O20:O23,P20:P23)</f>
        <v>2</v>
      </c>
      <c r="S24">
        <f>SUM(R20:R23,S20:S23,T20:T23,U20:U23)</f>
        <v>3</v>
      </c>
      <c r="X24">
        <f>SUM(W20:W23,X20:X23,Y20:Y23,Z20:Z23)</f>
        <v>3</v>
      </c>
      <c r="AC24">
        <f>SUM(AB20:AB23,AC20:AC23,AD20:AD23,AE20:AE23)</f>
        <v>2</v>
      </c>
      <c r="AH24">
        <f>SUM(AG20:AG23,AH20:AH23,AI20:AI23,AJ20:AJ23)</f>
        <v>3</v>
      </c>
      <c r="AM24">
        <f>SUM(AL20:AL23,AM20:AM23,AN20:AN23,AO20:AO23)</f>
        <v>3</v>
      </c>
      <c r="AR24">
        <f>SUM(AQ20:AQ23,AR20:AR23,AS20:AS23,AT20:AT23)</f>
        <v>2</v>
      </c>
      <c r="AW24">
        <f>SUM(AV20:AV23,AW20:AW23,AX20:AX23,AY20:AY23)</f>
        <v>3</v>
      </c>
      <c r="BB24">
        <f>SUM(BA20:BA23,BB20:BB23,BC20:BC23,BD20:BD23)</f>
        <v>3</v>
      </c>
      <c r="BG24">
        <f>SUM(BF20:BF23,BG20:BG23,BH20:BH23,BI20:BI23)</f>
        <v>2</v>
      </c>
    </row>
    <row r="25" spans="1:61">
      <c r="A25" s="1" t="str">
        <f>D32&amp;I32&amp;N32&amp;S32&amp;X32&amp;AC32&amp;AH32&amp;AM32&amp;AR32&amp;AW32&amp;BB32&amp;BG32</f>
        <v>142250522414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382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VLOOKUP(まとめ7!$A$1&amp;"m7",Chords!$A$2:$D$188,2,FALSE)</f>
        <v>A♭</v>
      </c>
      <c r="B29">
        <f>VLOOKUP(A29,Note!$A$1:$B$26,2,FALSE)</f>
        <v>8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1</v>
      </c>
      <c r="F29" s="2">
        <f>VLOOKUP(ABS(B29-F27),Note!$E$1:$F$25,2,FALSE)</f>
        <v>0</v>
      </c>
      <c r="G29">
        <f t="shared" si="33"/>
        <v>8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0</v>
      </c>
      <c r="K29" s="2">
        <f>VLOOKUP(ABS(G29-K27),Note!$E$1:$F$25,2,FALSE)</f>
        <v>0</v>
      </c>
      <c r="L29">
        <f t="shared" si="34"/>
        <v>8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1</v>
      </c>
      <c r="P29" s="2">
        <f>VLOOKUP(ABS(L29-P27),Note!$E$1:$F$25,2,FALSE)</f>
        <v>0</v>
      </c>
      <c r="Q29">
        <f t="shared" si="35"/>
        <v>8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0</v>
      </c>
      <c r="U29" s="2">
        <f>VLOOKUP(ABS(Q29-U27),Note!$E$1:$F$25,2,FALSE)</f>
        <v>0</v>
      </c>
      <c r="V29">
        <f t="shared" si="36"/>
        <v>8</v>
      </c>
      <c r="W29" s="2">
        <f>VLOOKUP(ABS(V29-W27),Note!$E$1:$F$25,2,FALSE)</f>
        <v>0</v>
      </c>
      <c r="X29" s="2">
        <f>VLOOKUP(ABS(V29-X27),Note!$E$1:$F$25,2,FALSE)</f>
        <v>1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8</v>
      </c>
      <c r="AB29" s="2">
        <f>VLOOKUP(ABS(AA29-AB27),Note!$E$1:$F$25,2,FALSE)</f>
        <v>0</v>
      </c>
      <c r="AC29" s="2">
        <f>VLOOKUP(ABS(AA29-AC27),Note!$E$1:$F$25,2,FALSE)</f>
        <v>0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8</v>
      </c>
      <c r="AG29" s="2">
        <f>VLOOKUP(ABS(AF29-AG27),Note!$E$1:$F$25,2,FALSE)</f>
        <v>0</v>
      </c>
      <c r="AH29" s="2">
        <f>VLOOKUP(ABS(AF29-AH27),Note!$E$1:$F$25,2,FALSE)</f>
        <v>1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8</v>
      </c>
      <c r="AL29" s="2">
        <f>VLOOKUP(ABS(AK29-AL27),Note!$E$1:$F$25,2,FALSE)</f>
        <v>1</v>
      </c>
      <c r="AM29" s="2">
        <f>VLOOKUP(ABS(AK29-AM27),Note!$E$1:$F$25,2,FALSE)</f>
        <v>0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8</v>
      </c>
      <c r="AQ29" s="2">
        <f>VLOOKUP(ABS(AP29-AQ27),Note!$E$1:$F$25,2,FALSE)</f>
        <v>0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8</v>
      </c>
      <c r="AV29" s="2">
        <f>VLOOKUP(ABS(AU29-AV27),Note!$E$1:$F$25,2,FALSE)</f>
        <v>1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1</v>
      </c>
      <c r="AZ29">
        <f t="shared" si="42"/>
        <v>8</v>
      </c>
      <c r="BA29" s="2">
        <f>VLOOKUP(ABS(AZ29-BA27),Note!$E$1:$F$25,2,FALSE)</f>
        <v>0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0</v>
      </c>
      <c r="BE29">
        <f t="shared" si="43"/>
        <v>8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1</v>
      </c>
    </row>
    <row r="30" spans="1:61">
      <c r="A30" t="str">
        <f>VLOOKUP(まとめ7!$A$1&amp;"m7",Chords!$A$2:$D$188,3,FALSE)</f>
        <v>C</v>
      </c>
      <c r="B30">
        <f>VLOOKUP(A30,Note!$A$1:$B$26,2,FALSE)</f>
        <v>0</v>
      </c>
      <c r="C30" s="2">
        <f>VLOOKUP(ABS(B30-C27),Note!$E$1:$F$25,2,FALSE)</f>
        <v>0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0</v>
      </c>
      <c r="G30">
        <f t="shared" si="33"/>
        <v>0</v>
      </c>
      <c r="H30" s="2">
        <f>VLOOKUP(ABS(G30-H27),Note!$E$1:$F$25,2,FALSE)</f>
        <v>1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1</v>
      </c>
      <c r="L30">
        <f t="shared" si="34"/>
        <v>0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0</v>
      </c>
      <c r="Q30">
        <f t="shared" si="35"/>
        <v>0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0</v>
      </c>
      <c r="U30" s="2">
        <f>VLOOKUP(ABS(Q30-U27),Note!$E$1:$F$25,2,FALSE)</f>
        <v>1</v>
      </c>
      <c r="V30">
        <f t="shared" si="36"/>
        <v>0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1</v>
      </c>
      <c r="Z30" s="2">
        <f>VLOOKUP(ABS(V30-Z27),Note!$E$1:$F$25,2,FALSE)</f>
        <v>0</v>
      </c>
      <c r="AA30">
        <f t="shared" si="37"/>
        <v>0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0</v>
      </c>
      <c r="AE30" s="2">
        <f>VLOOKUP(ABS(AA30-AE27),Note!$E$1:$F$25,2,FALSE)</f>
        <v>0</v>
      </c>
      <c r="AF30">
        <f t="shared" si="38"/>
        <v>0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1</v>
      </c>
      <c r="AJ30" s="2">
        <f>VLOOKUP(ABS(AF30-AJ27),Note!$E$1:$F$25,2,FALSE)</f>
        <v>0</v>
      </c>
      <c r="AK30">
        <f t="shared" si="39"/>
        <v>0</v>
      </c>
      <c r="AL30" s="2">
        <f>VLOOKUP(ABS(AK30-AL27),Note!$E$1:$F$25,2,FALSE)</f>
        <v>0</v>
      </c>
      <c r="AM30" s="2">
        <f>VLOOKUP(ABS(AK30-AM27),Note!$E$1:$F$25,2,FALSE)</f>
        <v>0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0</v>
      </c>
      <c r="AQ30" s="2">
        <f>VLOOKUP(ABS(AP30-AQ27),Note!$E$1:$F$25,2,FALSE)</f>
        <v>0</v>
      </c>
      <c r="AR30" s="2">
        <f>VLOOKUP(ABS(AP30-AR27),Note!$E$1:$F$25,2,FALSE)</f>
        <v>1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0</v>
      </c>
      <c r="AV30" s="2">
        <f>VLOOKUP(ABS(AU30-AV27),Note!$E$1:$F$25,2,FALSE)</f>
        <v>0</v>
      </c>
      <c r="AW30" s="2">
        <f>VLOOKUP(ABS(AU30-AW27),Note!$E$1:$F$25,2,FALSE)</f>
        <v>0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0</v>
      </c>
      <c r="BA30" s="2">
        <f>VLOOKUP(ABS(AZ30-BA27),Note!$E$1:$F$25,2,FALSE)</f>
        <v>0</v>
      </c>
      <c r="BB30" s="2">
        <f>VLOOKUP(ABS(AZ30-BB27),Note!$E$1:$F$25,2,FALSE)</f>
        <v>1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0</v>
      </c>
      <c r="BF30" s="2">
        <f>VLOOKUP(ABS(BE30-BF27),Note!$E$1:$F$25,2,FALSE)</f>
        <v>1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VLOOKUP(まとめ7!$A$1&amp;"m7",Chords!$A$2:$D$188,4,FALSE)</f>
        <v>E♭</v>
      </c>
      <c r="B31">
        <f>VLOOKUP(A31,Note!$A$1:$B$26,2,FALSE)</f>
        <v>3</v>
      </c>
      <c r="C31" s="2">
        <f>VLOOKUP(ABS(B31-C27),Note!$E$1:$F$25,2,FALSE)</f>
        <v>0</v>
      </c>
      <c r="D31" s="2">
        <f>VLOOKUP(ABS(B31-D27),Note!$E$1:$F$25,2,FALSE)</f>
        <v>0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3</v>
      </c>
      <c r="H31" s="2">
        <f>VLOOKUP(ABS(G31-H27),Note!$E$1:$F$25,2,FALSE)</f>
        <v>0</v>
      </c>
      <c r="I31" s="2">
        <f>VLOOKUP(ABS(G31-I27),Note!$E$1:$F$25,2,FALSE)</f>
        <v>1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3</v>
      </c>
      <c r="M31" s="2">
        <f>VLOOKUP(ABS(L31-M27),Note!$E$1:$F$25,2,FALSE)</f>
        <v>1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3</v>
      </c>
      <c r="R31" s="2">
        <f>VLOOKUP(ABS(Q31-R27),Note!$E$1:$F$25,2,FALSE)</f>
        <v>0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3</v>
      </c>
      <c r="W31" s="2">
        <f>VLOOKUP(ABS(V31-W27),Note!$E$1:$F$25,2,FALSE)</f>
        <v>1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1</v>
      </c>
      <c r="AA31">
        <f t="shared" si="37"/>
        <v>3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0</v>
      </c>
      <c r="AF31">
        <f t="shared" si="38"/>
        <v>3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1</v>
      </c>
      <c r="AK31">
        <f t="shared" si="39"/>
        <v>3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1</v>
      </c>
      <c r="AO31" s="2">
        <f>VLOOKUP(ABS(AK31-AO27),Note!$E$1:$F$25,2,FALSE)</f>
        <v>0</v>
      </c>
      <c r="AP31">
        <f t="shared" si="40"/>
        <v>3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0</v>
      </c>
      <c r="AT31" s="2">
        <f>VLOOKUP(ABS(AP31-AT27),Note!$E$1:$F$25,2,FALSE)</f>
        <v>0</v>
      </c>
      <c r="AU31">
        <f t="shared" si="41"/>
        <v>3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1</v>
      </c>
      <c r="AY31" s="2">
        <f>VLOOKUP(ABS(AU31-AY27),Note!$E$1:$F$25,2,FALSE)</f>
        <v>0</v>
      </c>
      <c r="AZ31">
        <f t="shared" si="42"/>
        <v>3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3</v>
      </c>
      <c r="BF31" s="2">
        <f>VLOOKUP(ABS(BE31-BF27),Note!$E$1:$F$25,2,FALSE)</f>
        <v>0</v>
      </c>
      <c r="BG31" s="2">
        <f>VLOOKUP(ABS(BE31-BG27),Note!$E$1:$F$25,2,FALSE)</f>
        <v>1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1</v>
      </c>
      <c r="I32">
        <f>SUM(H28:H31,I28:I31,J28:J31,K28:K31)</f>
        <v>4</v>
      </c>
      <c r="N32">
        <f>SUM(M28:M31,N28:N31,O28:O31,P28:P31)</f>
        <v>2</v>
      </c>
      <c r="S32">
        <f>SUM(R28:R31,S28:S31,T28:T31,U28:U31)</f>
        <v>2</v>
      </c>
      <c r="X32">
        <f>SUM(W28:W31,X28:X31,Y28:Y31,Z28:Z31)</f>
        <v>5</v>
      </c>
      <c r="AC32">
        <f>SUM(AB28:AB31,AC28:AC31,AD28:AD31,AE28:AE31)</f>
        <v>0</v>
      </c>
      <c r="AH32">
        <f>SUM(AG28:AG31,AH28:AH31,AI28:AI31,AJ28:AJ31)</f>
        <v>5</v>
      </c>
      <c r="AM32">
        <f>SUM(AL28:AL31,AM28:AM31,AN28:AN31,AO28:AO31)</f>
        <v>2</v>
      </c>
      <c r="AR32">
        <f>SUM(AQ28:AQ31,AR28:AR31,AS28:AS31,AT28:AT31)</f>
        <v>2</v>
      </c>
      <c r="AW32">
        <f>SUM(AV28:AV31,AW28:AW31,AX28:AX31,AY28:AY31)</f>
        <v>4</v>
      </c>
      <c r="BB32">
        <f>SUM(BA28:BA31,BB28:BB31,BC28:BC31,BD28:BD31)</f>
        <v>1</v>
      </c>
      <c r="BG32">
        <f>SUM(BF28:BF31,BG28:BG31,BH28:BH31,BI28:BI31)</f>
        <v>4</v>
      </c>
    </row>
    <row r="33" spans="1:61">
      <c r="A33" s="1" t="str">
        <f>D40&amp;I40&amp;N40&amp;S40&amp;X40&amp;AC40&amp;AH40&amp;AM40&amp;AR40&amp;AW40&amp;BB40&amp;BG40</f>
        <v>151341423233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383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VLOOKUP(まとめ7!$A$1&amp;"m7",Chords!$A$2:$D$188,2,FALSE)</f>
        <v>A♭</v>
      </c>
      <c r="B37">
        <f>VLOOKUP(A37,Note!$A$1:$B$26,2,FALSE)</f>
        <v>8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0</v>
      </c>
      <c r="G37">
        <f t="shared" si="44"/>
        <v>8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1</v>
      </c>
      <c r="K37" s="2">
        <f>VLOOKUP(ABS(G37-K35),Note!$E$1:$F$25,2,FALSE)</f>
        <v>0</v>
      </c>
      <c r="L37">
        <f t="shared" si="45"/>
        <v>8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0</v>
      </c>
      <c r="P37" s="2">
        <f>VLOOKUP(ABS(L37-P35),Note!$E$1:$F$25,2,FALSE)</f>
        <v>0</v>
      </c>
      <c r="Q37">
        <f t="shared" si="46"/>
        <v>8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1</v>
      </c>
      <c r="U37" s="2">
        <f>VLOOKUP(ABS(Q37-U35),Note!$E$1:$F$25,2,FALSE)</f>
        <v>0</v>
      </c>
      <c r="V37">
        <f t="shared" si="47"/>
        <v>8</v>
      </c>
      <c r="W37" s="2">
        <f>VLOOKUP(ABS(V37-W35),Note!$E$1:$F$25,2,FALSE)</f>
        <v>0</v>
      </c>
      <c r="X37" s="2">
        <f>VLOOKUP(ABS(V37-X35),Note!$E$1:$F$25,2,FALSE)</f>
        <v>1</v>
      </c>
      <c r="Y37" s="2">
        <f>VLOOKUP(ABS(V37-Y35),Note!$E$1:$F$25,2,FALSE)</f>
        <v>0</v>
      </c>
      <c r="Z37" s="2">
        <f>VLOOKUP(ABS(V37-Z35),Note!$E$1:$F$25,2,FALSE)</f>
        <v>0</v>
      </c>
      <c r="AA37">
        <f t="shared" si="48"/>
        <v>8</v>
      </c>
      <c r="AB37" s="2">
        <f>VLOOKUP(ABS(AA37-AB35),Note!$E$1:$F$25,2,FALSE)</f>
        <v>0</v>
      </c>
      <c r="AC37" s="2">
        <f>VLOOKUP(ABS(AA37-AC35),Note!$E$1:$F$25,2,FALSE)</f>
        <v>0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8</v>
      </c>
      <c r="AG37" s="2">
        <f>VLOOKUP(ABS(AF37-AG35),Note!$E$1:$F$25,2,FALSE)</f>
        <v>0</v>
      </c>
      <c r="AH37" s="2">
        <f>VLOOKUP(ABS(AF37-AH35),Note!$E$1:$F$25,2,FALSE)</f>
        <v>1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8</v>
      </c>
      <c r="AL37" s="2">
        <f>VLOOKUP(ABS(AK37-AL35),Note!$E$1:$F$25,2,FALSE)</f>
        <v>1</v>
      </c>
      <c r="AM37" s="2">
        <f>VLOOKUP(ABS(AK37-AM35),Note!$E$1:$F$25,2,FALSE)</f>
        <v>0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8</v>
      </c>
      <c r="AQ37" s="2">
        <f>VLOOKUP(ABS(AP37-AQ35),Note!$E$1:$F$25,2,FALSE)</f>
        <v>0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8</v>
      </c>
      <c r="AV37" s="2">
        <f>VLOOKUP(ABS(AU37-AV35),Note!$E$1:$F$25,2,FALSE)</f>
        <v>1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1</v>
      </c>
      <c r="AZ37">
        <f t="shared" si="53"/>
        <v>8</v>
      </c>
      <c r="BA37" s="2">
        <f>VLOOKUP(ABS(AZ37-BA35),Note!$E$1:$F$25,2,FALSE)</f>
        <v>0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0</v>
      </c>
      <c r="BE37">
        <f t="shared" si="54"/>
        <v>8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1</v>
      </c>
    </row>
    <row r="38" spans="1:61">
      <c r="A38" t="str">
        <f>VLOOKUP(まとめ7!$A$1&amp;"m7",Chords!$A$2:$D$188,3,FALSE)</f>
        <v>C</v>
      </c>
      <c r="B38">
        <f>VLOOKUP(A38,Note!$A$1:$B$26,2,FALSE)</f>
        <v>0</v>
      </c>
      <c r="C38" s="2">
        <f>VLOOKUP(ABS(B38-C35),Note!$E$1:$F$25,2,FALSE)</f>
        <v>0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0</v>
      </c>
      <c r="G38">
        <f t="shared" si="44"/>
        <v>0</v>
      </c>
      <c r="H38" s="2">
        <f>VLOOKUP(ABS(G38-H35),Note!$E$1:$F$25,2,FALSE)</f>
        <v>1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1</v>
      </c>
      <c r="L38">
        <f t="shared" si="45"/>
        <v>0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0</v>
      </c>
      <c r="Q38">
        <f t="shared" si="46"/>
        <v>0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1</v>
      </c>
      <c r="V38">
        <f t="shared" si="47"/>
        <v>0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0</v>
      </c>
      <c r="Z38" s="2">
        <f>VLOOKUP(ABS(V38-Z35),Note!$E$1:$F$25,2,FALSE)</f>
        <v>0</v>
      </c>
      <c r="AA38">
        <f t="shared" si="48"/>
        <v>0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1</v>
      </c>
      <c r="AE38" s="2">
        <f>VLOOKUP(ABS(AA38-AE35),Note!$E$1:$F$25,2,FALSE)</f>
        <v>0</v>
      </c>
      <c r="AF38">
        <f t="shared" si="49"/>
        <v>0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0</v>
      </c>
      <c r="AJ38" s="2">
        <f>VLOOKUP(ABS(AF38-AJ35),Note!$E$1:$F$25,2,FALSE)</f>
        <v>0</v>
      </c>
      <c r="AK38">
        <f t="shared" si="50"/>
        <v>0</v>
      </c>
      <c r="AL38" s="2">
        <f>VLOOKUP(ABS(AK38-AL35),Note!$E$1:$F$25,2,FALSE)</f>
        <v>0</v>
      </c>
      <c r="AM38" s="2">
        <f>VLOOKUP(ABS(AK38-AM35),Note!$E$1:$F$25,2,FALSE)</f>
        <v>0</v>
      </c>
      <c r="AN38" s="2">
        <f>VLOOKUP(ABS(AK38-AN35),Note!$E$1:$F$25,2,FALSE)</f>
        <v>1</v>
      </c>
      <c r="AO38" s="2">
        <f>VLOOKUP(ABS(AK38-AO35),Note!$E$1:$F$25,2,FALSE)</f>
        <v>0</v>
      </c>
      <c r="AP38">
        <f t="shared" si="51"/>
        <v>0</v>
      </c>
      <c r="AQ38" s="2">
        <f>VLOOKUP(ABS(AP38-AQ35),Note!$E$1:$F$25,2,FALSE)</f>
        <v>0</v>
      </c>
      <c r="AR38" s="2">
        <f>VLOOKUP(ABS(AP38-AR35),Note!$E$1:$F$25,2,FALSE)</f>
        <v>1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0</v>
      </c>
      <c r="AV38" s="2">
        <f>VLOOKUP(ABS(AU38-AV35),Note!$E$1:$F$25,2,FALSE)</f>
        <v>0</v>
      </c>
      <c r="AW38" s="2">
        <f>VLOOKUP(ABS(AU38-AW35),Note!$E$1:$F$25,2,FALSE)</f>
        <v>0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0</v>
      </c>
      <c r="BA38" s="2">
        <f>VLOOKUP(ABS(AZ38-BA35),Note!$E$1:$F$25,2,FALSE)</f>
        <v>0</v>
      </c>
      <c r="BB38" s="2">
        <f>VLOOKUP(ABS(AZ38-BB35),Note!$E$1:$F$25,2,FALSE)</f>
        <v>1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0</v>
      </c>
      <c r="BF38" s="2">
        <f>VLOOKUP(ABS(BE38-BF35),Note!$E$1:$F$25,2,FALSE)</f>
        <v>1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VLOOKUP(まとめ7!$A$1&amp;"m7",Chords!$A$2:$D$188,4,FALSE)</f>
        <v>E♭</v>
      </c>
      <c r="B39">
        <f>VLOOKUP(A39,Note!$A$1:$B$26,2,FALSE)</f>
        <v>3</v>
      </c>
      <c r="C39" s="2">
        <f>VLOOKUP(ABS(B39-C35),Note!$E$1:$F$25,2,FALSE)</f>
        <v>0</v>
      </c>
      <c r="D39" s="2">
        <f>VLOOKUP(ABS(B39-D35),Note!$E$1:$F$25,2,FALSE)</f>
        <v>0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3</v>
      </c>
      <c r="H39" s="2">
        <f>VLOOKUP(ABS(G39-H35),Note!$E$1:$F$25,2,FALSE)</f>
        <v>0</v>
      </c>
      <c r="I39" s="2">
        <f>VLOOKUP(ABS(G39-I35),Note!$E$1:$F$25,2,FALSE)</f>
        <v>1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3</v>
      </c>
      <c r="M39" s="2">
        <f>VLOOKUP(ABS(L39-M35),Note!$E$1:$F$25,2,FALSE)</f>
        <v>1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3</v>
      </c>
      <c r="R39" s="2">
        <f>VLOOKUP(ABS(Q39-R35),Note!$E$1:$F$25,2,FALSE)</f>
        <v>0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3</v>
      </c>
      <c r="W39" s="2">
        <f>VLOOKUP(ABS(V39-W35),Note!$E$1:$F$25,2,FALSE)</f>
        <v>1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1</v>
      </c>
      <c r="AA39">
        <f t="shared" si="48"/>
        <v>3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0</v>
      </c>
      <c r="AF39">
        <f t="shared" si="49"/>
        <v>3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1</v>
      </c>
      <c r="AK39">
        <f t="shared" si="50"/>
        <v>3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0</v>
      </c>
      <c r="AP39">
        <f t="shared" si="51"/>
        <v>3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1</v>
      </c>
      <c r="AT39" s="2">
        <f>VLOOKUP(ABS(AP39-AT35),Note!$E$1:$F$25,2,FALSE)</f>
        <v>0</v>
      </c>
      <c r="AU39">
        <f t="shared" si="52"/>
        <v>3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0</v>
      </c>
      <c r="AY39" s="2">
        <f>VLOOKUP(ABS(AU39-AY35),Note!$E$1:$F$25,2,FALSE)</f>
        <v>0</v>
      </c>
      <c r="AZ39">
        <f t="shared" si="53"/>
        <v>3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1</v>
      </c>
      <c r="BD39" s="2">
        <f>VLOOKUP(ABS(AZ39-BD35),Note!$E$1:$F$25,2,FALSE)</f>
        <v>0</v>
      </c>
      <c r="BE39">
        <f t="shared" si="54"/>
        <v>3</v>
      </c>
      <c r="BF39" s="2">
        <f>VLOOKUP(ABS(BE39-BF35),Note!$E$1:$F$25,2,FALSE)</f>
        <v>0</v>
      </c>
      <c r="BG39" s="2">
        <f>VLOOKUP(ABS(BE39-BG35),Note!$E$1:$F$25,2,FALSE)</f>
        <v>1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1</v>
      </c>
      <c r="I40">
        <f>SUM(H36:H39,I36:I39,J36:J39,K36:K39)</f>
        <v>5</v>
      </c>
      <c r="N40">
        <f>SUM(M36:M39,N36:N39,O36:O39,P36:P39)</f>
        <v>1</v>
      </c>
      <c r="S40">
        <f>SUM(R36:R39,S36:S39,T36:T39,U36:U39)</f>
        <v>3</v>
      </c>
      <c r="X40">
        <f>SUM(W36:W39,X36:X39,Y36:Y39,Z36:Z39)</f>
        <v>4</v>
      </c>
      <c r="AC40">
        <f>SUM(AB36:AB39,AC36:AC39,AD36:AD39,AE36:AE39)</f>
        <v>1</v>
      </c>
      <c r="AH40">
        <f>SUM(AG36:AG39,AH36:AH39,AI36:AI39,AJ36:AJ39)</f>
        <v>4</v>
      </c>
      <c r="AM40">
        <f>SUM(AL36:AL39,AM36:AM39,AN36:AN39,AO36:AO39)</f>
        <v>2</v>
      </c>
      <c r="AR40">
        <f>SUM(AQ36:AQ39,AR36:AR39,AS36:AS39,AT36:AT39)</f>
        <v>3</v>
      </c>
      <c r="AW40">
        <f>SUM(AV36:AV39,AW36:AW39,AX36:AX39,AY36:AY39)</f>
        <v>2</v>
      </c>
      <c r="BB40">
        <f>SUM(BA36:BA39,BB36:BB39,BC36:BC39,BD36:BD39)</f>
        <v>3</v>
      </c>
      <c r="BG40">
        <f>SUM(BF36:BF39,BG36:BG39,BH36:BH39,BI36:BI39)</f>
        <v>3</v>
      </c>
    </row>
    <row r="41" spans="1:61">
      <c r="A41" s="1" t="str">
        <f>D48&amp;I48&amp;N48&amp;S48&amp;X48&amp;AC48&amp;AH48&amp;AM48&amp;AR48&amp;AW48&amp;BB48&amp;BG48</f>
        <v>2422／／／／／／／／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384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6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3:61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  <row r="45" spans="1:61">
      <c r="A45" t="str">
        <f>VLOOKUP(まとめ7!$A$1&amp;"m7",Chords!$A$2:$D$188,2,FALSE)</f>
        <v>A♭</v>
      </c>
      <c r="B45">
        <f>VLOOKUP(A45,Note!$A$1:$B$26,2,FALSE)</f>
        <v>8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1</v>
      </c>
      <c r="G45">
        <f t="shared" si="55"/>
        <v>8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1</v>
      </c>
      <c r="K45" s="2">
        <f>VLOOKUP(ABS(G45-K43),Note!$E$1:$F$25,2,FALSE)</f>
        <v>0</v>
      </c>
      <c r="L45">
        <f t="shared" si="56"/>
        <v>8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0</v>
      </c>
      <c r="P45" s="2">
        <f>VLOOKUP(ABS(L45-P43),Note!$E$1:$F$25,2,FALSE)</f>
        <v>0</v>
      </c>
      <c r="Q45">
        <f t="shared" si="57"/>
        <v>8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1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1">
      <c r="A46" t="str">
        <f>VLOOKUP(まとめ7!$A$1&amp;"m7",Chords!$A$2:$D$188,3,FALSE)</f>
        <v>C</v>
      </c>
      <c r="B46">
        <f>VLOOKUP(A46,Note!$A$1:$B$26,2,FALSE)</f>
        <v>0</v>
      </c>
      <c r="C46" s="2">
        <f>VLOOKUP(ABS(B46-C43),Note!$E$1:$F$25,2,FALSE)</f>
        <v>0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0</v>
      </c>
      <c r="H46" s="2">
        <f>VLOOKUP(ABS(G46-H43),Note!$E$1:$F$25,2,FALSE)</f>
        <v>1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0</v>
      </c>
      <c r="L46">
        <f t="shared" si="56"/>
        <v>0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1</v>
      </c>
      <c r="Q46">
        <f t="shared" si="57"/>
        <v>0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0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</row>
    <row r="47" spans="1:61">
      <c r="A47" t="str">
        <f>VLOOKUP(まとめ7!$A$1&amp;"m7",Chords!$A$2:$D$188,4,FALSE)</f>
        <v>E♭</v>
      </c>
      <c r="B47">
        <f>VLOOKUP(A47,Note!$A$1:$B$26,2,FALSE)</f>
        <v>3</v>
      </c>
      <c r="C47" s="2">
        <f>VLOOKUP(ABS(B47-C43),Note!$E$1:$F$25,2,FALSE)</f>
        <v>0</v>
      </c>
      <c r="D47" s="2">
        <f>VLOOKUP(ABS(B47-D43),Note!$E$1:$F$25,2,FALSE)</f>
        <v>0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3</v>
      </c>
      <c r="H47" s="2">
        <f>VLOOKUP(ABS(G47-H43),Note!$E$1:$F$25,2,FALSE)</f>
        <v>0</v>
      </c>
      <c r="I47" s="2">
        <f>VLOOKUP(ABS(G47-I43),Note!$E$1:$F$25,2,FALSE)</f>
        <v>1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3</v>
      </c>
      <c r="M47" s="2">
        <f>VLOOKUP(ABS(L47-M43),Note!$E$1:$F$25,2,FALSE)</f>
        <v>1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3</v>
      </c>
      <c r="R47" s="2">
        <f>VLOOKUP(ABS(Q47-R43),Note!$E$1:$F$25,2,FALSE)</f>
        <v>0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</row>
    <row r="48" spans="4:61">
      <c r="D48">
        <f>SUM(C44:C47,D44:D47,E44:E47,F44:F47)</f>
        <v>2</v>
      </c>
      <c r="I48">
        <f>SUM(H44:H47,I44:I47,J44:J47,K44:K47)</f>
        <v>4</v>
      </c>
      <c r="N48">
        <f>SUM(M44:M47,N44:N47,O44:O47,P44:P47)</f>
        <v>2</v>
      </c>
      <c r="S48">
        <f>SUM(R44:R47,S44:S47,T44:T47,U44:U47)</f>
        <v>2</v>
      </c>
      <c r="W48" s="3"/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  <c r="BI48" s="3"/>
    </row>
    <row r="49" spans="1:61">
      <c r="A49" s="1" t="str">
        <f>D56&amp;I56&amp;N56&amp;S56&amp;X56&amp;AC56&amp;AH56&amp;AM56&amp;AR56&amp;AW56&amp;BB56&amp;BG56</f>
        <v>232332423323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385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VLOOKUP(まとめ7!$A$1&amp;"m7",Chords!$A$2:$D$188,2,FALSE)</f>
        <v>A♭</v>
      </c>
      <c r="B53">
        <f>VLOOKUP(A53,Note!$A$1:$B$26,2,FALSE)</f>
        <v>8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0</v>
      </c>
      <c r="F53" s="2">
        <f>VLOOKUP(ABS(B53-F51),Note!$E$1:$F$25,2,FALSE)</f>
        <v>0</v>
      </c>
      <c r="G53">
        <f t="shared" si="58"/>
        <v>8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1</v>
      </c>
      <c r="K53" s="2">
        <f>VLOOKUP(ABS(G53-K51),Note!$E$1:$F$25,2,FALSE)</f>
        <v>0</v>
      </c>
      <c r="L53">
        <f t="shared" si="59"/>
        <v>8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0</v>
      </c>
      <c r="P53" s="2">
        <f>VLOOKUP(ABS(L53-P51),Note!$E$1:$F$25,2,FALSE)</f>
        <v>0</v>
      </c>
      <c r="Q53">
        <f t="shared" si="60"/>
        <v>8</v>
      </c>
      <c r="R53" s="2">
        <f>VLOOKUP(ABS(Q53-R51),Note!$E$1:$F$25,2,FALSE)</f>
        <v>0</v>
      </c>
      <c r="S53" s="2">
        <f>VLOOKUP(ABS(Q53-S51),Note!$E$1:$F$25,2,FALSE)</f>
        <v>1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8</v>
      </c>
      <c r="W53" s="2">
        <f>VLOOKUP(ABS(V53-W51),Note!$E$1:$F$25,2,FALSE)</f>
        <v>0</v>
      </c>
      <c r="X53" s="2">
        <f>VLOOKUP(ABS(V53-X51),Note!$E$1:$F$25,2,FALSE)</f>
        <v>0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8</v>
      </c>
      <c r="AB53" s="2">
        <f>VLOOKUP(ABS(AA53-AB51),Note!$E$1:$F$25,2,FALSE)</f>
        <v>0</v>
      </c>
      <c r="AC53" s="2">
        <f>VLOOKUP(ABS(AA53-AC51),Note!$E$1:$F$25,2,FALSE)</f>
        <v>1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8</v>
      </c>
      <c r="AG53" s="2">
        <f>VLOOKUP(ABS(AF53-AG51),Note!$E$1:$F$25,2,FALSE)</f>
        <v>0</v>
      </c>
      <c r="AH53" s="2">
        <f>VLOOKUP(ABS(AF53-AH51),Note!$E$1:$F$25,2,FALSE)</f>
        <v>0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8</v>
      </c>
      <c r="AL53" s="2">
        <f>VLOOKUP(ABS(AK53-AL51),Note!$E$1:$F$25,2,FALSE)</f>
        <v>1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8</v>
      </c>
      <c r="AQ53" s="2">
        <f>VLOOKUP(ABS(AP53-AQ51),Note!$E$1:$F$25,2,FALSE)</f>
        <v>0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8</v>
      </c>
      <c r="AV53" s="2">
        <f>VLOOKUP(ABS(AU53-AV51),Note!$E$1:$F$25,2,FALSE)</f>
        <v>1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1</v>
      </c>
      <c r="AZ53">
        <f t="shared" si="67"/>
        <v>8</v>
      </c>
      <c r="BA53" s="2">
        <f>VLOOKUP(ABS(AZ53-BA51),Note!$E$1:$F$25,2,FALSE)</f>
        <v>0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0</v>
      </c>
      <c r="BE53">
        <f t="shared" si="68"/>
        <v>8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1</v>
      </c>
      <c r="BI53" s="2">
        <f>VLOOKUP(ABS(BE53-BI51),Note!$E$1:$F$25,2,FALSE)</f>
        <v>1</v>
      </c>
    </row>
    <row r="54" spans="1:61">
      <c r="A54" t="str">
        <f>VLOOKUP(まとめ7!$A$1&amp;"m7",Chords!$A$2:$D$188,3,FALSE)</f>
        <v>C</v>
      </c>
      <c r="B54">
        <f>VLOOKUP(A54,Note!$A$1:$B$26,2,FALSE)</f>
        <v>0</v>
      </c>
      <c r="C54" s="2">
        <f>VLOOKUP(ABS(B54-C51),Note!$E$1:$F$25,2,FALSE)</f>
        <v>0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0</v>
      </c>
      <c r="G54">
        <f t="shared" si="58"/>
        <v>0</v>
      </c>
      <c r="H54" s="2">
        <f>VLOOKUP(ABS(G54-H51),Note!$E$1:$F$25,2,FALSE)</f>
        <v>1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1</v>
      </c>
      <c r="L54">
        <f t="shared" si="59"/>
        <v>0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0</v>
      </c>
      <c r="P54" s="2">
        <f>VLOOKUP(ABS(L54-P51),Note!$E$1:$F$25,2,FALSE)</f>
        <v>0</v>
      </c>
      <c r="Q54">
        <f t="shared" si="60"/>
        <v>0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1</v>
      </c>
      <c r="U54" s="2">
        <f>VLOOKUP(ABS(Q54-U51),Note!$E$1:$F$25,2,FALSE)</f>
        <v>1</v>
      </c>
      <c r="V54">
        <f t="shared" si="61"/>
        <v>0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0</v>
      </c>
      <c r="Z54" s="2">
        <f>VLOOKUP(ABS(V54-Z51),Note!$E$1:$F$25,2,FALSE)</f>
        <v>0</v>
      </c>
      <c r="AA54">
        <f t="shared" si="62"/>
        <v>0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1</v>
      </c>
      <c r="AE54" s="2">
        <f>VLOOKUP(ABS(AA54-AE51),Note!$E$1:$F$25,2,FALSE)</f>
        <v>0</v>
      </c>
      <c r="AF54">
        <f t="shared" si="63"/>
        <v>0</v>
      </c>
      <c r="AG54" s="2">
        <f>VLOOKUP(ABS(AF54-AG51),Note!$E$1:$F$25,2,FALSE)</f>
        <v>0</v>
      </c>
      <c r="AH54" s="2">
        <f>VLOOKUP(ABS(AF54-AH51),Note!$E$1:$F$25,2,FALSE)</f>
        <v>0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0</v>
      </c>
      <c r="AL54" s="2">
        <f>VLOOKUP(ABS(AK54-AL51),Note!$E$1:$F$25,2,FALSE)</f>
        <v>0</v>
      </c>
      <c r="AM54" s="2">
        <f>VLOOKUP(ABS(AK54-AM51),Note!$E$1:$F$25,2,FALSE)</f>
        <v>1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0</v>
      </c>
      <c r="AQ54" s="2">
        <f>VLOOKUP(ABS(AP54-AQ51),Note!$E$1:$F$25,2,FALSE)</f>
        <v>0</v>
      </c>
      <c r="AR54" s="2">
        <f>VLOOKUP(ABS(AP54-AR51),Note!$E$1:$F$25,2,FALSE)</f>
        <v>0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0</v>
      </c>
      <c r="AV54" s="2">
        <f>VLOOKUP(ABS(AU54-AV51),Note!$E$1:$F$25,2,FALSE)</f>
        <v>0</v>
      </c>
      <c r="AW54" s="2">
        <f>VLOOKUP(ABS(AU54-AW51),Note!$E$1:$F$25,2,FALSE)</f>
        <v>1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0</v>
      </c>
      <c r="BA54" s="2">
        <f>VLOOKUP(ABS(AZ54-BA51),Note!$E$1:$F$25,2,FALSE)</f>
        <v>0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0</v>
      </c>
      <c r="BF54" s="2">
        <f>VLOOKUP(ABS(BE54-BF51),Note!$E$1:$F$25,2,FALSE)</f>
        <v>1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VLOOKUP(まとめ7!$A$1&amp;"m7",Chords!$A$2:$D$188,4,FALSE)</f>
        <v>E♭</v>
      </c>
      <c r="B55">
        <f>VLOOKUP(A55,Note!$A$1:$B$26,2,FALSE)</f>
        <v>3</v>
      </c>
      <c r="C55" s="2">
        <f>VLOOKUP(ABS(B55-C51),Note!$E$1:$F$25,2,FALSE)</f>
        <v>0</v>
      </c>
      <c r="D55" s="2">
        <f>VLOOKUP(ABS(B55-D51),Note!$E$1:$F$25,2,FALSE)</f>
        <v>1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3</v>
      </c>
      <c r="H55" s="2">
        <f>VLOOKUP(ABS(G55-H51),Note!$E$1:$F$25,2,FALSE)</f>
        <v>0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3</v>
      </c>
      <c r="M55" s="2">
        <f>VLOOKUP(ABS(L55-M51),Note!$E$1:$F$25,2,FALSE)</f>
        <v>1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3</v>
      </c>
      <c r="R55" s="2">
        <f>VLOOKUP(ABS(Q55-R51),Note!$E$1:$F$25,2,FALSE)</f>
        <v>0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3</v>
      </c>
      <c r="W55" s="2">
        <f>VLOOKUP(ABS(V55-W51),Note!$E$1:$F$25,2,FALSE)</f>
        <v>1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1</v>
      </c>
      <c r="AA55">
        <f t="shared" si="62"/>
        <v>3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0</v>
      </c>
      <c r="AF55">
        <f t="shared" si="63"/>
        <v>3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1</v>
      </c>
      <c r="AJ55" s="2">
        <f>VLOOKUP(ABS(AF55-AJ51),Note!$E$1:$F$25,2,FALSE)</f>
        <v>1</v>
      </c>
      <c r="AK55">
        <f t="shared" si="64"/>
        <v>3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0</v>
      </c>
      <c r="AO55" s="2">
        <f>VLOOKUP(ABS(AK55-AO51),Note!$E$1:$F$25,2,FALSE)</f>
        <v>0</v>
      </c>
      <c r="AP55">
        <f t="shared" si="65"/>
        <v>3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1</v>
      </c>
      <c r="AT55" s="2">
        <f>VLOOKUP(ABS(AP55-AT51),Note!$E$1:$F$25,2,FALSE)</f>
        <v>0</v>
      </c>
      <c r="AU55">
        <f t="shared" si="66"/>
        <v>3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3</v>
      </c>
      <c r="BA55" s="2">
        <f>VLOOKUP(ABS(AZ55-BA51),Note!$E$1:$F$25,2,FALSE)</f>
        <v>0</v>
      </c>
      <c r="BB55" s="2">
        <f>VLOOKUP(ABS(AZ55-BB51),Note!$E$1:$F$25,2,FALSE)</f>
        <v>1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3</v>
      </c>
      <c r="BF55" s="2">
        <f>VLOOKUP(ABS(BE55-BF51),Note!$E$1:$F$25,2,FALSE)</f>
        <v>0</v>
      </c>
      <c r="BG55" s="2">
        <f>VLOOKUP(ABS(BE55-BG51),Note!$E$1:$F$25,2,FALSE)</f>
        <v>0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2</v>
      </c>
      <c r="I56">
        <f>SUM(H52:H55,I52:I55,J52:J55,K52:K55)</f>
        <v>3</v>
      </c>
      <c r="N56">
        <f>SUM(M52:M55,N52:N55,O52:O55,P52:P55)</f>
        <v>2</v>
      </c>
      <c r="S56">
        <f>SUM(R52:R55,S52:S55,T52:T55,U52:U55)</f>
        <v>3</v>
      </c>
      <c r="X56">
        <f>SUM(W52:W55,X52:X55,Y52:Y55,Z52:Z55)</f>
        <v>3</v>
      </c>
      <c r="AC56">
        <f>SUM(AB52:AB55,AC52:AC55,AD52:AD55,AE52:AE55)</f>
        <v>2</v>
      </c>
      <c r="AH56">
        <f>SUM(AG52:AG55,AH52:AH55,AI52:AI55,AJ52:AJ55)</f>
        <v>4</v>
      </c>
      <c r="AM56">
        <f>SUM(AL52:AL55,AM52:AM55,AN52:AN55,AO52:AO55)</f>
        <v>2</v>
      </c>
      <c r="AR56">
        <f>SUM(AQ52:AQ55,AR52:AR55,AS52:AS55,AT52:AT55)</f>
        <v>3</v>
      </c>
      <c r="AW56">
        <f>SUM(AV52:AV55,AW52:AW55,AX52:AX55,AY52:AY55)</f>
        <v>3</v>
      </c>
      <c r="BB56">
        <f>SUM(BA52:BA55,BB52:BB55,BC52:BC55,BD52:BD55)</f>
        <v>2</v>
      </c>
      <c r="BG56">
        <f>SUM(BF52:BF55,BG52:BG55,BH52:BH55,BI52:BI55)</f>
        <v>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69"/>
  <sheetViews>
    <sheetView zoomScale="85" zoomScaleNormal="85" topLeftCell="A22" workbookViewId="0">
      <selection activeCell="AS48" sqref="AS48"/>
    </sheetView>
  </sheetViews>
  <sheetFormatPr defaultColWidth="9" defaultRowHeight="19.5"/>
  <cols>
    <col min="1" max="11" width="3.22222222222222" customWidth="1"/>
    <col min="12" max="12" width="4.11111111111111" customWidth="1"/>
    <col min="13" max="13" width="4" customWidth="1"/>
    <col min="14" max="58" width="3.22222222222222" customWidth="1"/>
    <col min="59" max="59" width="3.33333333333333" customWidth="1"/>
    <col min="60" max="65" width="3.22222222222222" customWidth="1"/>
  </cols>
  <sheetData>
    <row r="1" spans="1:61">
      <c r="A1" s="1" t="str">
        <f>D8&amp;I8&amp;N8&amp;S8&amp;X8&amp;AC8&amp;AH8&amp;AM8&amp;AR8&amp;AW8&amp;BB8&amp;BG8</f>
        <v>413324232332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 t="s">
        <v>386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3:61">
      <c r="C2" t="s">
        <v>2</v>
      </c>
      <c r="D2" t="s">
        <v>6</v>
      </c>
      <c r="E2" t="s">
        <v>14</v>
      </c>
      <c r="F2" t="s">
        <v>18</v>
      </c>
      <c r="H2" t="s">
        <v>31</v>
      </c>
      <c r="I2" t="s">
        <v>0</v>
      </c>
      <c r="J2" t="s">
        <v>41</v>
      </c>
      <c r="K2" t="s">
        <v>2</v>
      </c>
      <c r="M2" t="s">
        <v>4</v>
      </c>
      <c r="N2" t="s">
        <v>36</v>
      </c>
      <c r="O2" t="s">
        <v>16</v>
      </c>
      <c r="P2" t="s">
        <v>30</v>
      </c>
      <c r="R2" t="s">
        <v>34</v>
      </c>
      <c r="S2" t="s">
        <v>14</v>
      </c>
      <c r="T2" t="s">
        <v>17</v>
      </c>
      <c r="U2" t="s">
        <v>4</v>
      </c>
      <c r="W2" t="s">
        <v>6</v>
      </c>
      <c r="X2" t="s">
        <v>40</v>
      </c>
      <c r="Y2" t="s">
        <v>18</v>
      </c>
      <c r="Z2" t="s">
        <v>33</v>
      </c>
      <c r="AB2" t="s">
        <v>0</v>
      </c>
      <c r="AC2" t="s">
        <v>16</v>
      </c>
      <c r="AD2" t="s">
        <v>2</v>
      </c>
      <c r="AE2" t="s">
        <v>6</v>
      </c>
      <c r="AG2" t="s">
        <v>36</v>
      </c>
      <c r="AH2" t="s">
        <v>43</v>
      </c>
      <c r="AI2" t="s">
        <v>30</v>
      </c>
      <c r="AJ2" t="s">
        <v>39</v>
      </c>
      <c r="AL2" t="s">
        <v>14</v>
      </c>
      <c r="AM2" t="s">
        <v>18</v>
      </c>
      <c r="AN2" t="s">
        <v>4</v>
      </c>
      <c r="AO2" t="s">
        <v>36</v>
      </c>
      <c r="AQ2" t="s">
        <v>41</v>
      </c>
      <c r="AR2" t="s">
        <v>2</v>
      </c>
      <c r="AS2" t="s">
        <v>34</v>
      </c>
      <c r="AT2" t="s">
        <v>14</v>
      </c>
      <c r="AV2" t="s">
        <v>16</v>
      </c>
      <c r="AW2" t="s">
        <v>30</v>
      </c>
      <c r="AX2" t="s">
        <v>6</v>
      </c>
      <c r="AY2" t="s">
        <v>40</v>
      </c>
      <c r="BA2" t="s">
        <v>17</v>
      </c>
      <c r="BB2" t="s">
        <v>4</v>
      </c>
      <c r="BC2" t="s">
        <v>0</v>
      </c>
      <c r="BD2" t="s">
        <v>16</v>
      </c>
      <c r="BF2" t="s">
        <v>18</v>
      </c>
      <c r="BG2" t="s">
        <v>33</v>
      </c>
      <c r="BH2" t="s">
        <v>36</v>
      </c>
      <c r="BI2" t="s">
        <v>43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まとめ7!$A$1</f>
        <v>F</v>
      </c>
      <c r="B4">
        <f>VLOOKUP(A4,Note!$A$1:$B$26,2,FALSE)</f>
        <v>5</v>
      </c>
      <c r="C4" s="2">
        <f>VLOOKUP(ABS(B4-C3),Note!$E$1:$F$25,2,FALSE)</f>
        <v>0</v>
      </c>
      <c r="D4" s="2">
        <f>VLOOKUP(ABS(B4-D3),Note!$E$1:$F$25,2,FALSE)</f>
        <v>1</v>
      </c>
      <c r="E4" s="2">
        <f>VLOOKUP(ABS(B4-E3),Note!$E$1:$F$25,2,FALSE)</f>
        <v>0</v>
      </c>
      <c r="F4" s="2">
        <f>VLOOKUP(ABS(B4-F3),Note!$E$1:$F$25,2,FALSE)</f>
        <v>0</v>
      </c>
      <c r="G4">
        <f t="shared" ref="G4:G7" si="0">B4</f>
        <v>5</v>
      </c>
      <c r="H4" s="2">
        <f>VLOOKUP(ABS(G4-H3),Note!$E$1:$F$25,2,FALSE)</f>
        <v>0</v>
      </c>
      <c r="I4" s="2">
        <f>VLOOKUP(ABS(G4-I3),Note!$E$1:$F$25,2,FALSE)</f>
        <v>0</v>
      </c>
      <c r="J4" s="2">
        <f>VLOOKUP(ABS(G4-J3),Note!$E$1:$F$25,2,FALSE)</f>
        <v>0</v>
      </c>
      <c r="K4" s="2">
        <f>VLOOKUP(ABS(G4-K3),Note!$E$1:$F$25,2,FALSE)</f>
        <v>0</v>
      </c>
      <c r="L4">
        <f t="shared" ref="L4:L7" si="1">G4</f>
        <v>5</v>
      </c>
      <c r="M4" s="2">
        <f>VLOOKUP(ABS(L4-M3),Note!$E$1:$F$25,2,FALSE)</f>
        <v>0</v>
      </c>
      <c r="N4" s="2">
        <f>VLOOKUP(ABS(L4-N3),Note!$E$1:$F$25,2,FALSE)</f>
        <v>1</v>
      </c>
      <c r="O4" s="2">
        <f>VLOOKUP(ABS(L4-O3),Note!$E$1:$F$25,2,FALSE)</f>
        <v>0</v>
      </c>
      <c r="P4" s="2">
        <f>VLOOKUP(ABS(L4-P3),Note!$E$1:$F$25,2,FALSE)</f>
        <v>0</v>
      </c>
      <c r="Q4">
        <f t="shared" ref="Q4:Q7" si="2">L4</f>
        <v>5</v>
      </c>
      <c r="R4" s="2">
        <f>VLOOKUP(ABS(Q4-R3),Note!$E$1:$F$25,2,FALSE)</f>
        <v>0</v>
      </c>
      <c r="S4" s="2">
        <f>VLOOKUP(ABS(Q4-S3),Note!$E$1:$F$25,2,FALSE)</f>
        <v>0</v>
      </c>
      <c r="T4" s="2">
        <f>VLOOKUP(ABS(Q4-T3),Note!$E$1:$F$25,2,FALSE)</f>
        <v>0</v>
      </c>
      <c r="U4" s="2">
        <f>VLOOKUP(ABS(Q4-U3),Note!$E$1:$F$25,2,FALSE)</f>
        <v>0</v>
      </c>
      <c r="V4">
        <f t="shared" ref="V4:V7" si="3">Q4</f>
        <v>5</v>
      </c>
      <c r="W4" s="2">
        <f>VLOOKUP(ABS(V4-W3),Note!$E$1:$F$25,2,FALSE)</f>
        <v>1</v>
      </c>
      <c r="X4" s="2">
        <f>VLOOKUP(ABS(V4-X3),Note!$E$1:$F$25,2,FALSE)</f>
        <v>0</v>
      </c>
      <c r="Y4" s="2">
        <f>VLOOKUP(ABS(V4-Y3),Note!$E$1:$F$25,2,FALSE)</f>
        <v>0</v>
      </c>
      <c r="Z4" s="2">
        <f>VLOOKUP(ABS(V4-Z3),Note!$E$1:$F$25,2,FALSE)</f>
        <v>0</v>
      </c>
      <c r="AA4">
        <f t="shared" ref="AA4:AA7" si="4">V4</f>
        <v>5</v>
      </c>
      <c r="AB4" s="2">
        <f>VLOOKUP(ABS(AA4-AB3),Note!$E$1:$F$25,2,FALSE)</f>
        <v>0</v>
      </c>
      <c r="AC4" s="2">
        <f>VLOOKUP(ABS(AA4-AC3),Note!$E$1:$F$25,2,FALSE)</f>
        <v>0</v>
      </c>
      <c r="AD4" s="2">
        <f>VLOOKUP(ABS(AA4-AD3),Note!$E$1:$F$25,2,FALSE)</f>
        <v>0</v>
      </c>
      <c r="AE4" s="2">
        <f>VLOOKUP(ABS(AA4-AE3),Note!$E$1:$F$25,2,FALSE)</f>
        <v>1</v>
      </c>
      <c r="AF4">
        <f t="shared" ref="AF4:AF7" si="5">AA4</f>
        <v>5</v>
      </c>
      <c r="AG4" s="2">
        <f>VLOOKUP(ABS(AF4-AG3),Note!$E$1:$F$25,2,FALSE)</f>
        <v>1</v>
      </c>
      <c r="AH4" s="2">
        <f>VLOOKUP(ABS(AF4-AH3),Note!$E$1:$F$25,2,FALSE)</f>
        <v>0</v>
      </c>
      <c r="AI4" s="2">
        <f>VLOOKUP(ABS(AF4-AI3),Note!$E$1:$F$25,2,FALSE)</f>
        <v>0</v>
      </c>
      <c r="AJ4" s="2">
        <f>VLOOKUP(ABS(AF4-AJ3),Note!$E$1:$F$25,2,FALSE)</f>
        <v>0</v>
      </c>
      <c r="AK4">
        <f t="shared" ref="AK4:AK7" si="6">AF4</f>
        <v>5</v>
      </c>
      <c r="AL4" s="2">
        <f>VLOOKUP(ABS(AK4-AL3),Note!$E$1:$F$25,2,FALSE)</f>
        <v>0</v>
      </c>
      <c r="AM4" s="2">
        <f>VLOOKUP(ABS(AK4-AM3),Note!$E$1:$F$25,2,FALSE)</f>
        <v>0</v>
      </c>
      <c r="AN4" s="2">
        <f>VLOOKUP(ABS(AK4-AN3),Note!$E$1:$F$25,2,FALSE)</f>
        <v>0</v>
      </c>
      <c r="AO4" s="2">
        <f>VLOOKUP(ABS(AK4-AO3),Note!$E$1:$F$25,2,FALSE)</f>
        <v>1</v>
      </c>
      <c r="AP4">
        <f t="shared" ref="AP4:AP7" si="7">AK4</f>
        <v>5</v>
      </c>
      <c r="AQ4" s="2">
        <f>VLOOKUP(ABS(AP4-AQ3),Note!$E$1:$F$25,2,FALSE)</f>
        <v>0</v>
      </c>
      <c r="AR4" s="2">
        <f>VLOOKUP(ABS(AP4-AR3),Note!$E$1:$F$25,2,FALSE)</f>
        <v>0</v>
      </c>
      <c r="AS4" s="2">
        <f>VLOOKUP(ABS(AP4-AS3),Note!$E$1:$F$25,2,FALSE)</f>
        <v>0</v>
      </c>
      <c r="AT4" s="2">
        <f>VLOOKUP(ABS(AP4-AT3),Note!$E$1:$F$25,2,FALSE)</f>
        <v>0</v>
      </c>
      <c r="AU4">
        <f t="shared" ref="AU4:AU7" si="8">AP4</f>
        <v>5</v>
      </c>
      <c r="AV4" s="2">
        <f>VLOOKUP(ABS(AU4-AV3),Note!$E$1:$F$25,2,FALSE)</f>
        <v>0</v>
      </c>
      <c r="AW4" s="2">
        <f>VLOOKUP(ABS(AU4-AW3),Note!$E$1:$F$25,2,FALSE)</f>
        <v>0</v>
      </c>
      <c r="AX4" s="2">
        <f>VLOOKUP(ABS(AU4-AX3),Note!$E$1:$F$25,2,FALSE)</f>
        <v>1</v>
      </c>
      <c r="AY4" s="2">
        <f>VLOOKUP(ABS(AU4-AY3),Note!$E$1:$F$25,2,FALSE)</f>
        <v>0</v>
      </c>
      <c r="AZ4">
        <f t="shared" ref="AZ4:AZ7" si="9">AU4</f>
        <v>5</v>
      </c>
      <c r="BA4" s="2">
        <f>VLOOKUP(ABS(AZ4-BA3),Note!$E$1:$F$25,2,FALSE)</f>
        <v>0</v>
      </c>
      <c r="BB4" s="2">
        <f>VLOOKUP(ABS(AZ4-BB3),Note!$E$1:$F$25,2,FALSE)</f>
        <v>0</v>
      </c>
      <c r="BC4" s="2">
        <f>VLOOKUP(ABS(AZ4-BC3),Note!$E$1:$F$25,2,FALSE)</f>
        <v>0</v>
      </c>
      <c r="BD4" s="2">
        <f>VLOOKUP(ABS(AZ4-BD3),Note!$E$1:$F$25,2,FALSE)</f>
        <v>0</v>
      </c>
      <c r="BE4">
        <f t="shared" ref="BE4:BE7" si="10">AZ4</f>
        <v>5</v>
      </c>
      <c r="BF4" s="2">
        <f>VLOOKUP(ABS(BE4-BF3),Note!$E$1:$F$25,2,FALSE)</f>
        <v>0</v>
      </c>
      <c r="BG4" s="2">
        <f>VLOOKUP(ABS(BE4-BG3),Note!$E$1:$F$25,2,FALSE)</f>
        <v>0</v>
      </c>
      <c r="BH4" s="2">
        <f>VLOOKUP(ABS(BE4-BH3),Note!$E$1:$F$25,2,FALSE)</f>
        <v>1</v>
      </c>
      <c r="BI4" s="2">
        <f>VLOOKUP(ABS(BE4-BI3),Note!$E$1:$F$25,2,FALSE)</f>
        <v>0</v>
      </c>
    </row>
    <row r="5" spans="1:61">
      <c r="A5" t="str">
        <f>VLOOKUP(まとめ7!$A$1&amp;"m7♭5",Chords!$A$2:$D$188,2,FALSE)</f>
        <v>A♭</v>
      </c>
      <c r="B5">
        <f>VLOOKUP(A5,Note!$A$1:$B$26,2,FALSE)</f>
        <v>8</v>
      </c>
      <c r="C5" s="2">
        <f>VLOOKUP(ABS(B5-C3),Note!$E$1:$F$25,2,FALSE)</f>
        <v>0</v>
      </c>
      <c r="D5" s="2">
        <f>VLOOKUP(ABS(B5-D3),Note!$E$1:$F$25,2,FALSE)</f>
        <v>0</v>
      </c>
      <c r="E5" s="2">
        <f>VLOOKUP(ABS(B5-E3),Note!$E$1:$F$25,2,FALSE)</f>
        <v>1</v>
      </c>
      <c r="F5" s="2">
        <f>VLOOKUP(ABS(B5-F3),Note!$E$1:$F$25,2,FALSE)</f>
        <v>0</v>
      </c>
      <c r="G5">
        <f t="shared" si="0"/>
        <v>8</v>
      </c>
      <c r="H5" s="2">
        <f>VLOOKUP(ABS(G5-H3),Note!$E$1:$F$25,2,FALSE)</f>
        <v>0</v>
      </c>
      <c r="I5" s="2">
        <f>VLOOKUP(ABS(G5-I3),Note!$E$1:$F$25,2,FALSE)</f>
        <v>0</v>
      </c>
      <c r="J5" s="2">
        <f>VLOOKUP(ABS(G5-J3),Note!$E$1:$F$25,2,FALSE)</f>
        <v>0</v>
      </c>
      <c r="K5" s="2">
        <f>VLOOKUP(ABS(G5-K3),Note!$E$1:$F$25,2,FALSE)</f>
        <v>0</v>
      </c>
      <c r="L5">
        <f t="shared" si="1"/>
        <v>8</v>
      </c>
      <c r="M5" s="2">
        <f>VLOOKUP(ABS(L5-M3),Note!$E$1:$F$25,2,FALSE)</f>
        <v>0</v>
      </c>
      <c r="N5" s="2">
        <f>VLOOKUP(ABS(L5-N3),Note!$E$1:$F$25,2,FALSE)</f>
        <v>0</v>
      </c>
      <c r="O5" s="2">
        <f>VLOOKUP(ABS(L5-O3),Note!$E$1:$F$25,2,FALSE)</f>
        <v>1</v>
      </c>
      <c r="P5" s="2">
        <f>VLOOKUP(ABS(L5-P3),Note!$E$1:$F$25,2,FALSE)</f>
        <v>0</v>
      </c>
      <c r="Q5">
        <f t="shared" si="2"/>
        <v>8</v>
      </c>
      <c r="R5" s="2">
        <f>VLOOKUP(ABS(Q5-R3),Note!$E$1:$F$25,2,FALSE)</f>
        <v>0</v>
      </c>
      <c r="S5" s="2">
        <f>VLOOKUP(ABS(Q5-S3),Note!$E$1:$F$25,2,FALSE)</f>
        <v>1</v>
      </c>
      <c r="T5" s="2">
        <f>VLOOKUP(ABS(Q5-T3),Note!$E$1:$F$25,2,FALSE)</f>
        <v>0</v>
      </c>
      <c r="U5" s="2">
        <f>VLOOKUP(ABS(Q5-U3),Note!$E$1:$F$25,2,FALSE)</f>
        <v>0</v>
      </c>
      <c r="V5">
        <f t="shared" si="3"/>
        <v>8</v>
      </c>
      <c r="W5" s="2">
        <f>VLOOKUP(ABS(V5-W3),Note!$E$1:$F$25,2,FALSE)</f>
        <v>0</v>
      </c>
      <c r="X5" s="2">
        <f>VLOOKUP(ABS(V5-X3),Note!$E$1:$F$25,2,FALSE)</f>
        <v>0</v>
      </c>
      <c r="Y5" s="2">
        <f>VLOOKUP(ABS(V5-Y3),Note!$E$1:$F$25,2,FALSE)</f>
        <v>0</v>
      </c>
      <c r="Z5" s="2">
        <f>VLOOKUP(ABS(V5-Z3),Note!$E$1:$F$25,2,FALSE)</f>
        <v>0</v>
      </c>
      <c r="AA5">
        <f t="shared" si="4"/>
        <v>8</v>
      </c>
      <c r="AB5" s="2">
        <f>VLOOKUP(ABS(AA5-AB3),Note!$E$1:$F$25,2,FALSE)</f>
        <v>0</v>
      </c>
      <c r="AC5" s="2">
        <f>VLOOKUP(ABS(AA5-AC3),Note!$E$1:$F$25,2,FALSE)</f>
        <v>1</v>
      </c>
      <c r="AD5" s="2">
        <f>VLOOKUP(ABS(AA5-AD3),Note!$E$1:$F$25,2,FALSE)</f>
        <v>0</v>
      </c>
      <c r="AE5" s="2">
        <f>VLOOKUP(ABS(AA5-AE3),Note!$E$1:$F$25,2,FALSE)</f>
        <v>0</v>
      </c>
      <c r="AF5">
        <f t="shared" si="5"/>
        <v>8</v>
      </c>
      <c r="AG5" s="2">
        <f>VLOOKUP(ABS(AF5-AG3),Note!$E$1:$F$25,2,FALSE)</f>
        <v>0</v>
      </c>
      <c r="AH5" s="2">
        <f>VLOOKUP(ABS(AF5-AH3),Note!$E$1:$F$25,2,FALSE)</f>
        <v>0</v>
      </c>
      <c r="AI5" s="2">
        <f>VLOOKUP(ABS(AF5-AI3),Note!$E$1:$F$25,2,FALSE)</f>
        <v>0</v>
      </c>
      <c r="AJ5" s="2">
        <f>VLOOKUP(ABS(AF5-AJ3),Note!$E$1:$F$25,2,FALSE)</f>
        <v>0</v>
      </c>
      <c r="AK5">
        <f t="shared" si="6"/>
        <v>8</v>
      </c>
      <c r="AL5" s="2">
        <f>VLOOKUP(ABS(AK5-AL3),Note!$E$1:$F$25,2,FALSE)</f>
        <v>1</v>
      </c>
      <c r="AM5" s="2">
        <f>VLOOKUP(ABS(AK5-AM3),Note!$E$1:$F$25,2,FALSE)</f>
        <v>0</v>
      </c>
      <c r="AN5" s="2">
        <f>VLOOKUP(ABS(AK5-AN3),Note!$E$1:$F$25,2,FALSE)</f>
        <v>0</v>
      </c>
      <c r="AO5" s="2">
        <f>VLOOKUP(ABS(AK5-AO3),Note!$E$1:$F$25,2,FALSE)</f>
        <v>0</v>
      </c>
      <c r="AP5">
        <f t="shared" si="7"/>
        <v>8</v>
      </c>
      <c r="AQ5" s="2">
        <f>VLOOKUP(ABS(AP5-AQ3),Note!$E$1:$F$25,2,FALSE)</f>
        <v>0</v>
      </c>
      <c r="AR5" s="2">
        <f>VLOOKUP(ABS(AP5-AR3),Note!$E$1:$F$25,2,FALSE)</f>
        <v>0</v>
      </c>
      <c r="AS5" s="2">
        <f>VLOOKUP(ABS(AP5-AS3),Note!$E$1:$F$25,2,FALSE)</f>
        <v>0</v>
      </c>
      <c r="AT5" s="2">
        <f>VLOOKUP(ABS(AP5-AT3),Note!$E$1:$F$25,2,FALSE)</f>
        <v>1</v>
      </c>
      <c r="AU5">
        <f t="shared" si="8"/>
        <v>8</v>
      </c>
      <c r="AV5" s="2">
        <f>VLOOKUP(ABS(AU5-AV3),Note!$E$1:$F$25,2,FALSE)</f>
        <v>1</v>
      </c>
      <c r="AW5" s="2">
        <f>VLOOKUP(ABS(AU5-AW3),Note!$E$1:$F$25,2,FALSE)</f>
        <v>0</v>
      </c>
      <c r="AX5" s="2">
        <f>VLOOKUP(ABS(AU5-AX3),Note!$E$1:$F$25,2,FALSE)</f>
        <v>0</v>
      </c>
      <c r="AY5" s="2">
        <f>VLOOKUP(ABS(AU5-AY3),Note!$E$1:$F$25,2,FALSE)</f>
        <v>0</v>
      </c>
      <c r="AZ5">
        <f t="shared" si="9"/>
        <v>8</v>
      </c>
      <c r="BA5" s="2">
        <f>VLOOKUP(ABS(AZ5-BA3),Note!$E$1:$F$25,2,FALSE)</f>
        <v>0</v>
      </c>
      <c r="BB5" s="2">
        <f>VLOOKUP(ABS(AZ5-BB3),Note!$E$1:$F$25,2,FALSE)</f>
        <v>0</v>
      </c>
      <c r="BC5" s="2">
        <f>VLOOKUP(ABS(AZ5-BC3),Note!$E$1:$F$25,2,FALSE)</f>
        <v>0</v>
      </c>
      <c r="BD5" s="2">
        <f>VLOOKUP(ABS(AZ5-BD3),Note!$E$1:$F$25,2,FALSE)</f>
        <v>1</v>
      </c>
      <c r="BE5">
        <f t="shared" si="10"/>
        <v>8</v>
      </c>
      <c r="BF5" s="2">
        <f>VLOOKUP(ABS(BE5-BF3),Note!$E$1:$F$25,2,FALSE)</f>
        <v>0</v>
      </c>
      <c r="BG5" s="2">
        <f>VLOOKUP(ABS(BE5-BG3),Note!$E$1:$F$25,2,FALSE)</f>
        <v>0</v>
      </c>
      <c r="BH5" s="2">
        <f>VLOOKUP(ABS(BE5-BH3),Note!$E$1:$F$25,2,FALSE)</f>
        <v>0</v>
      </c>
      <c r="BI5" s="2">
        <f>VLOOKUP(ABS(BE5-BI3),Note!$E$1:$F$25,2,FALSE)</f>
        <v>0</v>
      </c>
    </row>
    <row r="6" spans="1:61">
      <c r="A6" t="str">
        <f>VLOOKUP(まとめ7!$A$1&amp;"m7♭5",Chords!$A$2:$D$188,3,FALSE)</f>
        <v>C♭</v>
      </c>
      <c r="B6">
        <f>VLOOKUP(A6,Note!$A$1:$B$26,2,FALSE)</f>
        <v>11</v>
      </c>
      <c r="C6" s="2">
        <f>VLOOKUP(ABS(B6-C3),Note!$E$1:$F$25,2,FALSE)</f>
        <v>1</v>
      </c>
      <c r="D6" s="2">
        <f>VLOOKUP(ABS(B6-D3),Note!$E$1:$F$25,2,FALSE)</f>
        <v>0</v>
      </c>
      <c r="E6" s="2">
        <f>VLOOKUP(ABS(B6-E3),Note!$E$1:$F$25,2,FALSE)</f>
        <v>0</v>
      </c>
      <c r="F6" s="2">
        <f>VLOOKUP(ABS(B6-F3),Note!$E$1:$F$25,2,FALSE)</f>
        <v>0</v>
      </c>
      <c r="G6">
        <f t="shared" si="0"/>
        <v>11</v>
      </c>
      <c r="H6" s="2">
        <f>VLOOKUP(ABS(G6-H3),Note!$E$1:$F$25,2,FALSE)</f>
        <v>0</v>
      </c>
      <c r="I6" s="2">
        <f>VLOOKUP(ABS(G6-I3),Note!$E$1:$F$25,2,FALSE)</f>
        <v>0</v>
      </c>
      <c r="J6" s="2">
        <f>VLOOKUP(ABS(G6-J3),Note!$E$1:$F$25,2,FALSE)</f>
        <v>0</v>
      </c>
      <c r="K6" s="2">
        <f>VLOOKUP(ABS(G6-K3),Note!$E$1:$F$25,2,FALSE)</f>
        <v>1</v>
      </c>
      <c r="L6">
        <f t="shared" si="1"/>
        <v>11</v>
      </c>
      <c r="M6" s="2">
        <f>VLOOKUP(ABS(L6-M3),Note!$E$1:$F$25,2,FALSE)</f>
        <v>0</v>
      </c>
      <c r="N6" s="2">
        <f>VLOOKUP(ABS(L6-N3),Note!$E$1:$F$25,2,FALSE)</f>
        <v>0</v>
      </c>
      <c r="O6" s="2">
        <f>VLOOKUP(ABS(L6-O3),Note!$E$1:$F$25,2,FALSE)</f>
        <v>0</v>
      </c>
      <c r="P6" s="2">
        <f>VLOOKUP(ABS(L6-P3),Note!$E$1:$F$25,2,FALSE)</f>
        <v>0</v>
      </c>
      <c r="Q6">
        <f t="shared" si="2"/>
        <v>11</v>
      </c>
      <c r="R6" s="2">
        <f>VLOOKUP(ABS(Q6-R3),Note!$E$1:$F$25,2,FALSE)</f>
        <v>0</v>
      </c>
      <c r="S6" s="2">
        <f>VLOOKUP(ABS(Q6-S3),Note!$E$1:$F$25,2,FALSE)</f>
        <v>0</v>
      </c>
      <c r="T6" s="2">
        <f>VLOOKUP(ABS(Q6-T3),Note!$E$1:$F$25,2,FALSE)</f>
        <v>1</v>
      </c>
      <c r="U6" s="2">
        <f>VLOOKUP(ABS(Q6-U3),Note!$E$1:$F$25,2,FALSE)</f>
        <v>0</v>
      </c>
      <c r="V6">
        <f t="shared" si="3"/>
        <v>11</v>
      </c>
      <c r="W6" s="2">
        <f>VLOOKUP(ABS(V6-W3),Note!$E$1:$F$25,2,FALSE)</f>
        <v>0</v>
      </c>
      <c r="X6" s="2">
        <f>VLOOKUP(ABS(V6-X3),Note!$E$1:$F$25,2,FALSE)</f>
        <v>0</v>
      </c>
      <c r="Y6" s="2">
        <f>VLOOKUP(ABS(V6-Y3),Note!$E$1:$F$25,2,FALSE)</f>
        <v>0</v>
      </c>
      <c r="Z6" s="2">
        <f>VLOOKUP(ABS(V6-Z3),Note!$E$1:$F$25,2,FALSE)</f>
        <v>0</v>
      </c>
      <c r="AA6">
        <f t="shared" si="4"/>
        <v>11</v>
      </c>
      <c r="AB6" s="2">
        <f>VLOOKUP(ABS(AA6-AB3),Note!$E$1:$F$25,2,FALSE)</f>
        <v>0</v>
      </c>
      <c r="AC6" s="2">
        <f>VLOOKUP(ABS(AA6-AC3),Note!$E$1:$F$25,2,FALSE)</f>
        <v>0</v>
      </c>
      <c r="AD6" s="2">
        <f>VLOOKUP(ABS(AA6-AD3),Note!$E$1:$F$25,2,FALSE)</f>
        <v>1</v>
      </c>
      <c r="AE6" s="2">
        <f>VLOOKUP(ABS(AA6-AE3),Note!$E$1:$F$25,2,FALSE)</f>
        <v>0</v>
      </c>
      <c r="AF6">
        <f t="shared" si="5"/>
        <v>11</v>
      </c>
      <c r="AG6" s="2">
        <f>VLOOKUP(ABS(AF6-AG3),Note!$E$1:$F$25,2,FALSE)</f>
        <v>0</v>
      </c>
      <c r="AH6" s="2">
        <f>VLOOKUP(ABS(AF6-AH3),Note!$E$1:$F$25,2,FALSE)</f>
        <v>1</v>
      </c>
      <c r="AI6" s="2">
        <f>VLOOKUP(ABS(AF6-AI3),Note!$E$1:$F$25,2,FALSE)</f>
        <v>0</v>
      </c>
      <c r="AJ6" s="2">
        <f>VLOOKUP(ABS(AF6-AJ3),Note!$E$1:$F$25,2,FALSE)</f>
        <v>0</v>
      </c>
      <c r="AK6">
        <f t="shared" si="6"/>
        <v>11</v>
      </c>
      <c r="AL6" s="2">
        <f>VLOOKUP(ABS(AK6-AL3),Note!$E$1:$F$25,2,FALSE)</f>
        <v>0</v>
      </c>
      <c r="AM6" s="2">
        <f>VLOOKUP(ABS(AK6-AM3),Note!$E$1:$F$25,2,FALSE)</f>
        <v>0</v>
      </c>
      <c r="AN6" s="2">
        <f>VLOOKUP(ABS(AK6-AN3),Note!$E$1:$F$25,2,FALSE)</f>
        <v>0</v>
      </c>
      <c r="AO6" s="2">
        <f>VLOOKUP(ABS(AK6-AO3),Note!$E$1:$F$25,2,FALSE)</f>
        <v>0</v>
      </c>
      <c r="AP6">
        <f t="shared" si="7"/>
        <v>11</v>
      </c>
      <c r="AQ6" s="2">
        <f>VLOOKUP(ABS(AP6-AQ3),Note!$E$1:$F$25,2,FALSE)</f>
        <v>0</v>
      </c>
      <c r="AR6" s="2">
        <f>VLOOKUP(ABS(AP6-AR3),Note!$E$1:$F$25,2,FALSE)</f>
        <v>1</v>
      </c>
      <c r="AS6" s="2">
        <f>VLOOKUP(ABS(AP6-AS3),Note!$E$1:$F$25,2,FALSE)</f>
        <v>0</v>
      </c>
      <c r="AT6" s="2">
        <f>VLOOKUP(ABS(AP6-AT3),Note!$E$1:$F$25,2,FALSE)</f>
        <v>0</v>
      </c>
      <c r="AU6">
        <f t="shared" si="8"/>
        <v>11</v>
      </c>
      <c r="AV6" s="2">
        <f>VLOOKUP(ABS(AU6-AV3),Note!$E$1:$F$25,2,FALSE)</f>
        <v>0</v>
      </c>
      <c r="AW6" s="2">
        <f>VLOOKUP(ABS(AU6-AW3),Note!$E$1:$F$25,2,FALSE)</f>
        <v>0</v>
      </c>
      <c r="AX6" s="2">
        <f>VLOOKUP(ABS(AU6-AX3),Note!$E$1:$F$25,2,FALSE)</f>
        <v>0</v>
      </c>
      <c r="AY6" s="2">
        <f>VLOOKUP(ABS(AU6-AY3),Note!$E$1:$F$25,2,FALSE)</f>
        <v>0</v>
      </c>
      <c r="AZ6">
        <f t="shared" si="9"/>
        <v>11</v>
      </c>
      <c r="BA6" s="2">
        <f>VLOOKUP(ABS(AZ6-BA3),Note!$E$1:$F$25,2,FALSE)</f>
        <v>1</v>
      </c>
      <c r="BB6" s="2">
        <f>VLOOKUP(ABS(AZ6-BB3),Note!$E$1:$F$25,2,FALSE)</f>
        <v>0</v>
      </c>
      <c r="BC6" s="2">
        <f>VLOOKUP(ABS(AZ6-BC3),Note!$E$1:$F$25,2,FALSE)</f>
        <v>0</v>
      </c>
      <c r="BD6" s="2">
        <f>VLOOKUP(ABS(AZ6-BD3),Note!$E$1:$F$25,2,FALSE)</f>
        <v>0</v>
      </c>
      <c r="BE6">
        <f t="shared" si="10"/>
        <v>11</v>
      </c>
      <c r="BF6" s="2">
        <f>VLOOKUP(ABS(BE6-BF3),Note!$E$1:$F$25,2,FALSE)</f>
        <v>0</v>
      </c>
      <c r="BG6" s="2">
        <f>VLOOKUP(ABS(BE6-BG3),Note!$E$1:$F$25,2,FALSE)</f>
        <v>0</v>
      </c>
      <c r="BH6" s="2">
        <f>VLOOKUP(ABS(BE6-BH3),Note!$E$1:$F$25,2,FALSE)</f>
        <v>0</v>
      </c>
      <c r="BI6" s="2">
        <f>VLOOKUP(ABS(BE6-BI3),Note!$E$1:$F$25,2,FALSE)</f>
        <v>1</v>
      </c>
    </row>
    <row r="7" spans="1:61">
      <c r="A7" t="str">
        <f>VLOOKUP(まとめ7!$A$1&amp;"m7♭5",Chords!$A$2:$D$188,4,FALSE)</f>
        <v>E♭</v>
      </c>
      <c r="B7">
        <f>VLOOKUP(A7,Note!$A$1:$B$26,2,FALSE)</f>
        <v>3</v>
      </c>
      <c r="C7" s="2">
        <f>VLOOKUP(ABS(B7-C3),Note!$E$1:$F$25,2,FALSE)</f>
        <v>0</v>
      </c>
      <c r="D7" s="2">
        <f>VLOOKUP(ABS(B7-D3),Note!$E$1:$F$25,2,FALSE)</f>
        <v>1</v>
      </c>
      <c r="E7" s="2">
        <f>VLOOKUP(ABS(B7-E3),Note!$E$1:$F$25,2,FALSE)</f>
        <v>0</v>
      </c>
      <c r="F7" s="2">
        <f>VLOOKUP(ABS(B7-F3),Note!$E$1:$F$25,2,FALSE)</f>
        <v>0</v>
      </c>
      <c r="G7">
        <f t="shared" si="0"/>
        <v>3</v>
      </c>
      <c r="H7" s="2">
        <f>VLOOKUP(ABS(G7-H3),Note!$E$1:$F$25,2,FALSE)</f>
        <v>0</v>
      </c>
      <c r="I7" s="2">
        <f>VLOOKUP(ABS(G7-I3),Note!$E$1:$F$25,2,FALSE)</f>
        <v>0</v>
      </c>
      <c r="J7" s="2">
        <f>VLOOKUP(ABS(G7-J3),Note!$E$1:$F$25,2,FALSE)</f>
        <v>0</v>
      </c>
      <c r="K7" s="2">
        <f>VLOOKUP(ABS(G7-K3),Note!$E$1:$F$25,2,FALSE)</f>
        <v>0</v>
      </c>
      <c r="L7">
        <f t="shared" si="1"/>
        <v>3</v>
      </c>
      <c r="M7" s="2">
        <f>VLOOKUP(ABS(L7-M3),Note!$E$1:$F$25,2,FALSE)</f>
        <v>1</v>
      </c>
      <c r="N7" s="2">
        <f>VLOOKUP(ABS(L7-N3),Note!$E$1:$F$25,2,FALSE)</f>
        <v>0</v>
      </c>
      <c r="O7" s="2">
        <f>VLOOKUP(ABS(L7-O3),Note!$E$1:$F$25,2,FALSE)</f>
        <v>0</v>
      </c>
      <c r="P7" s="2">
        <f>VLOOKUP(ABS(L7-P3),Note!$E$1:$F$25,2,FALSE)</f>
        <v>0</v>
      </c>
      <c r="Q7">
        <f t="shared" si="2"/>
        <v>3</v>
      </c>
      <c r="R7" s="2">
        <f>VLOOKUP(ABS(Q7-R3),Note!$E$1:$F$25,2,FALSE)</f>
        <v>0</v>
      </c>
      <c r="S7" s="2">
        <f>VLOOKUP(ABS(Q7-S3),Note!$E$1:$F$25,2,FALSE)</f>
        <v>0</v>
      </c>
      <c r="T7" s="2">
        <f>VLOOKUP(ABS(Q7-T3),Note!$E$1:$F$25,2,FALSE)</f>
        <v>0</v>
      </c>
      <c r="U7" s="2">
        <f>VLOOKUP(ABS(Q7-U3),Note!$E$1:$F$25,2,FALSE)</f>
        <v>1</v>
      </c>
      <c r="V7">
        <f t="shared" si="3"/>
        <v>3</v>
      </c>
      <c r="W7" s="2">
        <f>VLOOKUP(ABS(V7-W3),Note!$E$1:$F$25,2,FALSE)</f>
        <v>1</v>
      </c>
      <c r="X7" s="2">
        <f>VLOOKUP(ABS(V7-X3),Note!$E$1:$F$25,2,FALSE)</f>
        <v>0</v>
      </c>
      <c r="Y7" s="2">
        <f>VLOOKUP(ABS(V7-Y3),Note!$E$1:$F$25,2,FALSE)</f>
        <v>0</v>
      </c>
      <c r="Z7" s="2">
        <f>VLOOKUP(ABS(V7-Z3),Note!$E$1:$F$25,2,FALSE)</f>
        <v>0</v>
      </c>
      <c r="AA7">
        <f t="shared" si="4"/>
        <v>3</v>
      </c>
      <c r="AB7" s="2">
        <f>VLOOKUP(ABS(AA7-AB3),Note!$E$1:$F$25,2,FALSE)</f>
        <v>0</v>
      </c>
      <c r="AC7" s="2">
        <f>VLOOKUP(ABS(AA7-AC3),Note!$E$1:$F$25,2,FALSE)</f>
        <v>0</v>
      </c>
      <c r="AD7" s="2">
        <f>VLOOKUP(ABS(AA7-AD3),Note!$E$1:$F$25,2,FALSE)</f>
        <v>0</v>
      </c>
      <c r="AE7" s="2">
        <f>VLOOKUP(ABS(AA7-AE3),Note!$E$1:$F$25,2,FALSE)</f>
        <v>1</v>
      </c>
      <c r="AF7">
        <f t="shared" si="5"/>
        <v>3</v>
      </c>
      <c r="AG7" s="2">
        <f>VLOOKUP(ABS(AF7-AG3),Note!$E$1:$F$25,2,FALSE)</f>
        <v>0</v>
      </c>
      <c r="AH7" s="2">
        <f>VLOOKUP(ABS(AF7-AH3),Note!$E$1:$F$25,2,FALSE)</f>
        <v>0</v>
      </c>
      <c r="AI7" s="2">
        <f>VLOOKUP(ABS(AF7-AI3),Note!$E$1:$F$25,2,FALSE)</f>
        <v>0</v>
      </c>
      <c r="AJ7" s="2">
        <f>VLOOKUP(ABS(AF7-AJ3),Note!$E$1:$F$25,2,FALSE)</f>
        <v>0</v>
      </c>
      <c r="AK7">
        <f t="shared" si="6"/>
        <v>3</v>
      </c>
      <c r="AL7" s="2">
        <f>VLOOKUP(ABS(AK7-AL3),Note!$E$1:$F$25,2,FALSE)</f>
        <v>0</v>
      </c>
      <c r="AM7" s="2">
        <f>VLOOKUP(ABS(AK7-AM3),Note!$E$1:$F$25,2,FALSE)</f>
        <v>0</v>
      </c>
      <c r="AN7" s="2">
        <f>VLOOKUP(ABS(AK7-AN3),Note!$E$1:$F$25,2,FALSE)</f>
        <v>1</v>
      </c>
      <c r="AO7" s="2">
        <f>VLOOKUP(ABS(AK7-AO3),Note!$E$1:$F$25,2,FALSE)</f>
        <v>0</v>
      </c>
      <c r="AP7">
        <f t="shared" si="7"/>
        <v>3</v>
      </c>
      <c r="AQ7" s="2">
        <f>VLOOKUP(ABS(AP7-AQ3),Note!$E$1:$F$25,2,FALSE)</f>
        <v>0</v>
      </c>
      <c r="AR7" s="2">
        <f>VLOOKUP(ABS(AP7-AR3),Note!$E$1:$F$25,2,FALSE)</f>
        <v>0</v>
      </c>
      <c r="AS7" s="2">
        <f>VLOOKUP(ABS(AP7-AS3),Note!$E$1:$F$25,2,FALSE)</f>
        <v>0</v>
      </c>
      <c r="AT7" s="2">
        <f>VLOOKUP(ABS(AP7-AT3),Note!$E$1:$F$25,2,FALSE)</f>
        <v>0</v>
      </c>
      <c r="AU7">
        <f t="shared" si="8"/>
        <v>3</v>
      </c>
      <c r="AV7" s="2">
        <f>VLOOKUP(ABS(AU7-AV3),Note!$E$1:$F$25,2,FALSE)</f>
        <v>0</v>
      </c>
      <c r="AW7" s="2">
        <f>VLOOKUP(ABS(AU7-AW3),Note!$E$1:$F$25,2,FALSE)</f>
        <v>0</v>
      </c>
      <c r="AX7" s="2">
        <f>VLOOKUP(ABS(AU7-AX3),Note!$E$1:$F$25,2,FALSE)</f>
        <v>1</v>
      </c>
      <c r="AY7" s="2">
        <f>VLOOKUP(ABS(AU7-AY3),Note!$E$1:$F$25,2,FALSE)</f>
        <v>0</v>
      </c>
      <c r="AZ7">
        <f t="shared" si="9"/>
        <v>3</v>
      </c>
      <c r="BA7" s="2">
        <f>VLOOKUP(ABS(AZ7-BA3),Note!$E$1:$F$25,2,FALSE)</f>
        <v>0</v>
      </c>
      <c r="BB7" s="2">
        <f>VLOOKUP(ABS(AZ7-BB3),Note!$E$1:$F$25,2,FALSE)</f>
        <v>1</v>
      </c>
      <c r="BC7" s="2">
        <f>VLOOKUP(ABS(AZ7-BC3),Note!$E$1:$F$25,2,FALSE)</f>
        <v>0</v>
      </c>
      <c r="BD7" s="2">
        <f>VLOOKUP(ABS(AZ7-BD3),Note!$E$1:$F$25,2,FALSE)</f>
        <v>0</v>
      </c>
      <c r="BE7">
        <f t="shared" si="10"/>
        <v>3</v>
      </c>
      <c r="BF7" s="2">
        <f>VLOOKUP(ABS(BE7-BF3),Note!$E$1:$F$25,2,FALSE)</f>
        <v>0</v>
      </c>
      <c r="BG7" s="2">
        <f>VLOOKUP(ABS(BE7-BG3),Note!$E$1:$F$25,2,FALSE)</f>
        <v>0</v>
      </c>
      <c r="BH7" s="2">
        <f>VLOOKUP(ABS(BE7-BH3),Note!$E$1:$F$25,2,FALSE)</f>
        <v>0</v>
      </c>
      <c r="BI7" s="2">
        <f>VLOOKUP(ABS(BE7-BI3),Note!$E$1:$F$25,2,FALSE)</f>
        <v>0</v>
      </c>
    </row>
    <row r="8" spans="4:59">
      <c r="D8">
        <f>SUM(C4:C7,D4:D7,E4:E7,F4:F7)</f>
        <v>4</v>
      </c>
      <c r="I8">
        <f>SUM(H4:H7,I4:I7,J4:J7,K4:K7)</f>
        <v>1</v>
      </c>
      <c r="N8">
        <f>SUM(M4:M7,N4:N7,O4:O7,P4:P7)</f>
        <v>3</v>
      </c>
      <c r="S8">
        <f>SUM(R4:R7,S4:S7,T4:T7,U4:U7)</f>
        <v>3</v>
      </c>
      <c r="X8">
        <f>SUM(W4:W7,X4:X7,Y4:Y7,Z4:Z7)</f>
        <v>2</v>
      </c>
      <c r="AC8">
        <f>SUM(AB4:AB7,AC4:AC7,AD4:AD7,AE4:AE7)</f>
        <v>4</v>
      </c>
      <c r="AH8">
        <f>SUM(AG4:AG7,AH4:AH7,AI4:AI7,AJ4:AJ7)</f>
        <v>2</v>
      </c>
      <c r="AM8">
        <f>SUM(AL4:AL7,AM4:AM7,AN4:AN7,AO4:AO7)</f>
        <v>3</v>
      </c>
      <c r="AR8">
        <f>SUM(AQ4:AQ7,AR4:AR7,AS4:AS7,AT4:AT7)</f>
        <v>2</v>
      </c>
      <c r="AW8">
        <f>SUM(AV4:AV7,AW4:AW7,AX4:AX7,AY4:AY7)</f>
        <v>3</v>
      </c>
      <c r="BB8">
        <f>SUM(BA4:BA7,BB4:BB7,BC4:BC7,BD4:BD7)</f>
        <v>3</v>
      </c>
      <c r="BG8">
        <f>SUM(BF4:BF7,BG4:BG7,BH4:BH7,BI4:BI7)</f>
        <v>2</v>
      </c>
    </row>
    <row r="9" spans="1:61">
      <c r="A9" s="1" t="str">
        <f>D16&amp;I16&amp;N16&amp;S16&amp;X16&amp;AC16&amp;AH16&amp;AM16&amp;AR16&amp;AW16&amp;BB16&amp;BG16</f>
        <v>504232422422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387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3:61">
      <c r="C10" t="s">
        <v>2</v>
      </c>
      <c r="D10" t="s">
        <v>6</v>
      </c>
      <c r="E10" t="s">
        <v>14</v>
      </c>
      <c r="F10" t="s">
        <v>17</v>
      </c>
      <c r="H10" t="s">
        <v>31</v>
      </c>
      <c r="I10" t="s">
        <v>0</v>
      </c>
      <c r="J10" t="s">
        <v>41</v>
      </c>
      <c r="K10" t="s">
        <v>47</v>
      </c>
      <c r="M10" t="s">
        <v>4</v>
      </c>
      <c r="N10" t="s">
        <v>36</v>
      </c>
      <c r="O10" t="s">
        <v>16</v>
      </c>
      <c r="P10" t="s">
        <v>2</v>
      </c>
      <c r="R10" t="s">
        <v>34</v>
      </c>
      <c r="S10" t="s">
        <v>14</v>
      </c>
      <c r="T10" t="s">
        <v>17</v>
      </c>
      <c r="U10" t="s">
        <v>31</v>
      </c>
      <c r="W10" t="s">
        <v>6</v>
      </c>
      <c r="X10" t="s">
        <v>40</v>
      </c>
      <c r="Y10" t="s">
        <v>18</v>
      </c>
      <c r="Z10" t="s">
        <v>4</v>
      </c>
      <c r="AB10" t="s">
        <v>0</v>
      </c>
      <c r="AC10" t="s">
        <v>16</v>
      </c>
      <c r="AD10" t="s">
        <v>2</v>
      </c>
      <c r="AE10" t="s">
        <v>34</v>
      </c>
      <c r="AG10" t="s">
        <v>36</v>
      </c>
      <c r="AH10" t="s">
        <v>43</v>
      </c>
      <c r="AI10" t="s">
        <v>30</v>
      </c>
      <c r="AJ10" t="s">
        <v>6</v>
      </c>
      <c r="AL10" t="s">
        <v>14</v>
      </c>
      <c r="AM10" t="s">
        <v>18</v>
      </c>
      <c r="AN10" t="s">
        <v>4</v>
      </c>
      <c r="AO10" t="s">
        <v>0</v>
      </c>
      <c r="AQ10" t="s">
        <v>41</v>
      </c>
      <c r="AR10" t="s">
        <v>2</v>
      </c>
      <c r="AS10" t="s">
        <v>34</v>
      </c>
      <c r="AT10" t="s">
        <v>38</v>
      </c>
      <c r="AV10" t="s">
        <v>16</v>
      </c>
      <c r="AW10" t="s">
        <v>30</v>
      </c>
      <c r="AX10" t="s">
        <v>6</v>
      </c>
      <c r="AY10" t="s">
        <v>14</v>
      </c>
      <c r="BA10" t="s">
        <v>17</v>
      </c>
      <c r="BB10" t="s">
        <v>4</v>
      </c>
      <c r="BC10" t="s">
        <v>0</v>
      </c>
      <c r="BD10" t="s">
        <v>41</v>
      </c>
      <c r="BF10" t="s">
        <v>18</v>
      </c>
      <c r="BG10" t="s">
        <v>33</v>
      </c>
      <c r="BH10" t="s">
        <v>36</v>
      </c>
      <c r="BI10" t="s">
        <v>16</v>
      </c>
    </row>
    <row r="11" spans="3:61">
      <c r="C11">
        <f>VLOOKUP(C10,Note!$A$1:$B$26,2,FALSE)</f>
        <v>0</v>
      </c>
      <c r="D11">
        <f>VLOOKUP(D10,Note!$A$1:$B$26,2,FALSE)</f>
        <v>4</v>
      </c>
      <c r="E11">
        <f>VLOOKUP(E10,Note!$A$1:$B$26,2,FALSE)</f>
        <v>7</v>
      </c>
      <c r="F11">
        <f>VLOOKUP(F10,Note!$A$1:$B$26,2,FALSE)</f>
        <v>10</v>
      </c>
      <c r="H11">
        <f>VLOOKUP(H10,Note!$A$1:$B$26,2,FALSE)</f>
        <v>1</v>
      </c>
      <c r="I11">
        <f>VLOOKUP(I10,Note!$A$1:$B$26,2,FALSE)</f>
        <v>5</v>
      </c>
      <c r="J11">
        <f>VLOOKUP(J10,Note!$A$1:$B$26,2,FALSE)</f>
        <v>8</v>
      </c>
      <c r="K11">
        <f>VLOOKUP(K10,Note!$A$1:$B$26,2,FALSE)</f>
        <v>11</v>
      </c>
      <c r="M11">
        <f>VLOOKUP(M10,Note!$A$1:$B$26,2,FALSE)</f>
        <v>2</v>
      </c>
      <c r="N11">
        <f>VLOOKUP(N10,Note!$A$1:$B$26,2,FALSE)</f>
        <v>6</v>
      </c>
      <c r="O11">
        <f>VLOOKUP(O10,Note!$A$1:$B$26,2,FALSE)</f>
        <v>9</v>
      </c>
      <c r="P11">
        <f>VLOOKUP(P10,Note!$A$1:$B$26,2,FALSE)</f>
        <v>0</v>
      </c>
      <c r="R11">
        <f>VLOOKUP(R10,Note!$A$1:$B$26,2,FALSE)</f>
        <v>3</v>
      </c>
      <c r="S11">
        <f>VLOOKUP(S10,Note!$A$1:$B$26,2,FALSE)</f>
        <v>7</v>
      </c>
      <c r="T11">
        <f>VLOOKUP(T10,Note!$A$1:$B$26,2,FALSE)</f>
        <v>10</v>
      </c>
      <c r="U11">
        <f>VLOOKUP(U10,Note!$A$1:$B$26,2,FALSE)</f>
        <v>1</v>
      </c>
      <c r="W11">
        <f>VLOOKUP(W10,Note!$A$1:$B$26,2,FALSE)</f>
        <v>4</v>
      </c>
      <c r="X11">
        <f>VLOOKUP(X10,Note!$A$1:$B$26,2,FALSE)</f>
        <v>8</v>
      </c>
      <c r="Y11">
        <f>VLOOKUP(Y10,Note!$A$1:$B$26,2,FALSE)</f>
        <v>11</v>
      </c>
      <c r="Z11">
        <f>VLOOKUP(Z10,Note!$A$1:$B$26,2,FALSE)</f>
        <v>2</v>
      </c>
      <c r="AB11">
        <f>VLOOKUP(AB10,Note!$A$1:$B$26,2,FALSE)</f>
        <v>5</v>
      </c>
      <c r="AC11">
        <f>VLOOKUP(AC10,Note!$A$1:$B$26,2,FALSE)</f>
        <v>9</v>
      </c>
      <c r="AD11">
        <f>VLOOKUP(AD10,Note!$A$1:$B$26,2,FALSE)</f>
        <v>0</v>
      </c>
      <c r="AE11">
        <f>VLOOKUP(AE10,Note!$A$1:$B$26,2,FALSE)</f>
        <v>3</v>
      </c>
      <c r="AG11">
        <f>VLOOKUP(AG10,Note!$A$1:$B$26,2,FALSE)</f>
        <v>6</v>
      </c>
      <c r="AH11">
        <f>VLOOKUP(AH10,Note!$A$1:$B$26,2,FALSE)</f>
        <v>10</v>
      </c>
      <c r="AI11">
        <f>VLOOKUP(AI10,Note!$A$1:$B$26,2,FALSE)</f>
        <v>1</v>
      </c>
      <c r="AJ11">
        <f>VLOOKUP(AJ10,Note!$A$1:$B$26,2,FALSE)</f>
        <v>4</v>
      </c>
      <c r="AL11">
        <f>VLOOKUP(AL10,Note!$A$1:$B$26,2,FALSE)</f>
        <v>7</v>
      </c>
      <c r="AM11">
        <f>VLOOKUP(AM10,Note!$A$1:$B$26,2,FALSE)</f>
        <v>11</v>
      </c>
      <c r="AN11">
        <f>VLOOKUP(AN10,Note!$A$1:$B$26,2,FALSE)</f>
        <v>2</v>
      </c>
      <c r="AO11">
        <f>VLOOKUP(AO10,Note!$A$1:$B$26,2,FALSE)</f>
        <v>5</v>
      </c>
      <c r="AQ11">
        <f>VLOOKUP(AQ10,Note!$A$1:$B$26,2,FALSE)</f>
        <v>8</v>
      </c>
      <c r="AR11">
        <f>VLOOKUP(AR10,Note!$A$1:$B$26,2,FALSE)</f>
        <v>0</v>
      </c>
      <c r="AS11">
        <f>VLOOKUP(AS10,Note!$A$1:$B$26,2,FALSE)</f>
        <v>3</v>
      </c>
      <c r="AT11">
        <f>VLOOKUP(AT10,Note!$A$1:$B$26,2,FALSE)</f>
        <v>6</v>
      </c>
      <c r="AV11">
        <f>VLOOKUP(AV10,Note!$A$1:$B$26,2,FALSE)</f>
        <v>9</v>
      </c>
      <c r="AW11">
        <f>VLOOKUP(AW10,Note!$A$1:$B$26,2,FALSE)</f>
        <v>1</v>
      </c>
      <c r="AX11">
        <f>VLOOKUP(AX10,Note!$A$1:$B$26,2,FALSE)</f>
        <v>4</v>
      </c>
      <c r="AY11">
        <f>VLOOKUP(AY10,Note!$A$1:$B$26,2,FALSE)</f>
        <v>7</v>
      </c>
      <c r="BA11">
        <f>VLOOKUP(BA10,Note!$A$1:$B$26,2,FALSE)</f>
        <v>10</v>
      </c>
      <c r="BB11">
        <f>VLOOKUP(BB10,Note!$A$1:$B$26,2,FALSE)</f>
        <v>2</v>
      </c>
      <c r="BC11">
        <f>VLOOKUP(BC10,Note!$A$1:$B$26,2,FALSE)</f>
        <v>5</v>
      </c>
      <c r="BD11">
        <f>VLOOKUP(BD10,Note!$A$1:$B$26,2,FALSE)</f>
        <v>8</v>
      </c>
      <c r="BF11">
        <f>VLOOKUP(BF10,Note!$A$1:$B$26,2,FALSE)</f>
        <v>11</v>
      </c>
      <c r="BG11">
        <f>VLOOKUP(BG10,Note!$A$1:$B$26,2,FALSE)</f>
        <v>3</v>
      </c>
      <c r="BH11">
        <f>VLOOKUP(BH10,Note!$A$1:$B$26,2,FALSE)</f>
        <v>6</v>
      </c>
      <c r="BI11">
        <f>VLOOKUP(BI10,Note!$A$1:$B$26,2,FALSE)</f>
        <v>9</v>
      </c>
    </row>
    <row r="12" spans="1:61">
      <c r="A12" t="str">
        <f>まとめ7!$A$1</f>
        <v>F</v>
      </c>
      <c r="B12">
        <f>VLOOKUP(A12,Note!$A$1:$B$26,2,FALSE)</f>
        <v>5</v>
      </c>
      <c r="C12" s="2">
        <f>VLOOKUP(ABS(B12-C11),Note!$E$1:$F$25,2,FALSE)</f>
        <v>0</v>
      </c>
      <c r="D12" s="2">
        <f>VLOOKUP(ABS(B12-D11),Note!$E$1:$F$25,2,FALSE)</f>
        <v>1</v>
      </c>
      <c r="E12" s="2">
        <f>VLOOKUP(ABS(B12-E11),Note!$E$1:$F$25,2,FALSE)</f>
        <v>0</v>
      </c>
      <c r="F12" s="2">
        <f>VLOOKUP(ABS(B12-F11),Note!$E$1:$F$25,2,FALSE)</f>
        <v>0</v>
      </c>
      <c r="G12">
        <f t="shared" ref="G12:G15" si="11">B12</f>
        <v>5</v>
      </c>
      <c r="H12" s="2">
        <f>VLOOKUP(ABS(G12-H11),Note!$E$1:$F$25,2,FALSE)</f>
        <v>0</v>
      </c>
      <c r="I12" s="2">
        <f>VLOOKUP(ABS(G12-I11),Note!$E$1:$F$25,2,FALSE)</f>
        <v>0</v>
      </c>
      <c r="J12" s="2">
        <f>VLOOKUP(ABS(G12-J11),Note!$E$1:$F$25,2,FALSE)</f>
        <v>0</v>
      </c>
      <c r="K12" s="2">
        <f>VLOOKUP(ABS(G12-K11),Note!$E$1:$F$25,2,FALSE)</f>
        <v>0</v>
      </c>
      <c r="L12">
        <f t="shared" ref="L12:L15" si="12">G12</f>
        <v>5</v>
      </c>
      <c r="M12" s="2">
        <f>VLOOKUP(ABS(L12-M11),Note!$E$1:$F$25,2,FALSE)</f>
        <v>0</v>
      </c>
      <c r="N12" s="2">
        <f>VLOOKUP(ABS(L12-N11),Note!$E$1:$F$25,2,FALSE)</f>
        <v>1</v>
      </c>
      <c r="O12" s="2">
        <f>VLOOKUP(ABS(L12-O11),Note!$E$1:$F$25,2,FALSE)</f>
        <v>0</v>
      </c>
      <c r="P12" s="2">
        <f>VLOOKUP(ABS(L12-P11),Note!$E$1:$F$25,2,FALSE)</f>
        <v>0</v>
      </c>
      <c r="Q12">
        <f t="shared" ref="Q12:Q15" si="13">L12</f>
        <v>5</v>
      </c>
      <c r="R12" s="2">
        <f>VLOOKUP(ABS(Q12-R11),Note!$E$1:$F$25,2,FALSE)</f>
        <v>0</v>
      </c>
      <c r="S12" s="2">
        <f>VLOOKUP(ABS(Q12-S11),Note!$E$1:$F$25,2,FALSE)</f>
        <v>0</v>
      </c>
      <c r="T12" s="2">
        <f>VLOOKUP(ABS(Q12-T11),Note!$E$1:$F$25,2,FALSE)</f>
        <v>0</v>
      </c>
      <c r="U12" s="2">
        <f>VLOOKUP(ABS(Q12-U11),Note!$E$1:$F$25,2,FALSE)</f>
        <v>0</v>
      </c>
      <c r="V12">
        <f t="shared" ref="V12:V15" si="14">Q12</f>
        <v>5</v>
      </c>
      <c r="W12" s="2">
        <f>VLOOKUP(ABS(V12-W11),Note!$E$1:$F$25,2,FALSE)</f>
        <v>1</v>
      </c>
      <c r="X12" s="2">
        <f>VLOOKUP(ABS(V12-X11),Note!$E$1:$F$25,2,FALSE)</f>
        <v>0</v>
      </c>
      <c r="Y12" s="2">
        <f>VLOOKUP(ABS(V12-Y11),Note!$E$1:$F$25,2,FALSE)</f>
        <v>0</v>
      </c>
      <c r="Z12" s="2">
        <f>VLOOKUP(ABS(V12-Z11),Note!$E$1:$F$25,2,FALSE)</f>
        <v>0</v>
      </c>
      <c r="AA12">
        <f t="shared" ref="AA12:AA15" si="15">V12</f>
        <v>5</v>
      </c>
      <c r="AB12" s="2">
        <f>VLOOKUP(ABS(AA12-AB11),Note!$E$1:$F$25,2,FALSE)</f>
        <v>0</v>
      </c>
      <c r="AC12" s="2">
        <f>VLOOKUP(ABS(AA12-AC11),Note!$E$1:$F$25,2,FALSE)</f>
        <v>0</v>
      </c>
      <c r="AD12" s="2">
        <f>VLOOKUP(ABS(AA12-AD11),Note!$E$1:$F$25,2,FALSE)</f>
        <v>0</v>
      </c>
      <c r="AE12" s="2">
        <f>VLOOKUP(ABS(AA12-AE11),Note!$E$1:$F$25,2,FALSE)</f>
        <v>0</v>
      </c>
      <c r="AF12">
        <f t="shared" ref="AF12:AF15" si="16">AA12</f>
        <v>5</v>
      </c>
      <c r="AG12" s="2">
        <f>VLOOKUP(ABS(AF12-AG11),Note!$E$1:$F$25,2,FALSE)</f>
        <v>1</v>
      </c>
      <c r="AH12" s="2">
        <f>VLOOKUP(ABS(AF12-AH11),Note!$E$1:$F$25,2,FALSE)</f>
        <v>0</v>
      </c>
      <c r="AI12" s="2">
        <f>VLOOKUP(ABS(AF12-AI11),Note!$E$1:$F$25,2,FALSE)</f>
        <v>0</v>
      </c>
      <c r="AJ12" s="2">
        <f>VLOOKUP(ABS(AF12-AJ11),Note!$E$1:$F$25,2,FALSE)</f>
        <v>1</v>
      </c>
      <c r="AK12">
        <f t="shared" ref="AK12:AK15" si="17">AF12</f>
        <v>5</v>
      </c>
      <c r="AL12" s="2">
        <f>VLOOKUP(ABS(AK12-AL11),Note!$E$1:$F$25,2,FALSE)</f>
        <v>0</v>
      </c>
      <c r="AM12" s="2">
        <f>VLOOKUP(ABS(AK12-AM11),Note!$E$1:$F$25,2,FALSE)</f>
        <v>0</v>
      </c>
      <c r="AN12" s="2">
        <f>VLOOKUP(ABS(AK12-AN11),Note!$E$1:$F$25,2,FALSE)</f>
        <v>0</v>
      </c>
      <c r="AO12" s="2">
        <f>VLOOKUP(ABS(AK12-AO11),Note!$E$1:$F$25,2,FALSE)</f>
        <v>0</v>
      </c>
      <c r="AP12">
        <f t="shared" ref="AP12:AP15" si="18">AK12</f>
        <v>5</v>
      </c>
      <c r="AQ12" s="2">
        <f>VLOOKUP(ABS(AP12-AQ11),Note!$E$1:$F$25,2,FALSE)</f>
        <v>0</v>
      </c>
      <c r="AR12" s="2">
        <f>VLOOKUP(ABS(AP12-AR11),Note!$E$1:$F$25,2,FALSE)</f>
        <v>0</v>
      </c>
      <c r="AS12" s="2">
        <f>VLOOKUP(ABS(AP12-AS11),Note!$E$1:$F$25,2,FALSE)</f>
        <v>0</v>
      </c>
      <c r="AT12" s="2">
        <f>VLOOKUP(ABS(AP12-AT11),Note!$E$1:$F$25,2,FALSE)</f>
        <v>1</v>
      </c>
      <c r="AU12">
        <f t="shared" ref="AU12:AU15" si="19">AP12</f>
        <v>5</v>
      </c>
      <c r="AV12" s="2">
        <f>VLOOKUP(ABS(AU12-AV11),Note!$E$1:$F$25,2,FALSE)</f>
        <v>0</v>
      </c>
      <c r="AW12" s="2">
        <f>VLOOKUP(ABS(AU12-AW11),Note!$E$1:$F$25,2,FALSE)</f>
        <v>0</v>
      </c>
      <c r="AX12" s="2">
        <f>VLOOKUP(ABS(AU12-AX11),Note!$E$1:$F$25,2,FALSE)</f>
        <v>1</v>
      </c>
      <c r="AY12" s="2">
        <f>VLOOKUP(ABS(AU12-AY11),Note!$E$1:$F$25,2,FALSE)</f>
        <v>0</v>
      </c>
      <c r="AZ12">
        <f t="shared" ref="AZ12:AZ15" si="20">AU12</f>
        <v>5</v>
      </c>
      <c r="BA12" s="2">
        <f>VLOOKUP(ABS(AZ12-BA11),Note!$E$1:$F$25,2,FALSE)</f>
        <v>0</v>
      </c>
      <c r="BB12" s="2">
        <f>VLOOKUP(ABS(AZ12-BB11),Note!$E$1:$F$25,2,FALSE)</f>
        <v>0</v>
      </c>
      <c r="BC12" s="2">
        <f>VLOOKUP(ABS(AZ12-BC11),Note!$E$1:$F$25,2,FALSE)</f>
        <v>0</v>
      </c>
      <c r="BD12" s="2">
        <f>VLOOKUP(ABS(AZ12-BD11),Note!$E$1:$F$25,2,FALSE)</f>
        <v>0</v>
      </c>
      <c r="BE12">
        <f t="shared" ref="BE12:BE15" si="21">AZ12</f>
        <v>5</v>
      </c>
      <c r="BF12" s="2">
        <f>VLOOKUP(ABS(BE12-BF11),Note!$E$1:$F$25,2,FALSE)</f>
        <v>0</v>
      </c>
      <c r="BG12" s="2">
        <f>VLOOKUP(ABS(BE12-BG11),Note!$E$1:$F$25,2,FALSE)</f>
        <v>0</v>
      </c>
      <c r="BH12" s="2">
        <f>VLOOKUP(ABS(BE12-BH11),Note!$E$1:$F$25,2,FALSE)</f>
        <v>1</v>
      </c>
      <c r="BI12" s="2">
        <f>VLOOKUP(ABS(BE12-BI11),Note!$E$1:$F$25,2,FALSE)</f>
        <v>0</v>
      </c>
    </row>
    <row r="13" spans="1:61">
      <c r="A13" t="str">
        <f>VLOOKUP(まとめ7!$A$1&amp;"m7♭5",Chords!$A$2:$D$188,2,FALSE)</f>
        <v>A♭</v>
      </c>
      <c r="B13">
        <f>VLOOKUP(A13,Note!$A$1:$B$26,2,FALSE)</f>
        <v>8</v>
      </c>
      <c r="C13" s="2">
        <f>VLOOKUP(ABS(B13-C11),Note!$E$1:$F$25,2,FALSE)</f>
        <v>0</v>
      </c>
      <c r="D13" s="2">
        <f>VLOOKUP(ABS(B13-D11),Note!$E$1:$F$25,2,FALSE)</f>
        <v>0</v>
      </c>
      <c r="E13" s="2">
        <f>VLOOKUP(ABS(B13-E11),Note!$E$1:$F$25,2,FALSE)</f>
        <v>1</v>
      </c>
      <c r="F13" s="2">
        <f>VLOOKUP(ABS(B13-F11),Note!$E$1:$F$25,2,FALSE)</f>
        <v>0</v>
      </c>
      <c r="G13">
        <f t="shared" si="11"/>
        <v>8</v>
      </c>
      <c r="H13" s="2">
        <f>VLOOKUP(ABS(G13-H11),Note!$E$1:$F$25,2,FALSE)</f>
        <v>0</v>
      </c>
      <c r="I13" s="2">
        <f>VLOOKUP(ABS(G13-I11),Note!$E$1:$F$25,2,FALSE)</f>
        <v>0</v>
      </c>
      <c r="J13" s="2">
        <f>VLOOKUP(ABS(G13-J11),Note!$E$1:$F$25,2,FALSE)</f>
        <v>0</v>
      </c>
      <c r="K13" s="2">
        <f>VLOOKUP(ABS(G13-K11),Note!$E$1:$F$25,2,FALSE)</f>
        <v>0</v>
      </c>
      <c r="L13">
        <f t="shared" si="12"/>
        <v>8</v>
      </c>
      <c r="M13" s="2">
        <f>VLOOKUP(ABS(L13-M11),Note!$E$1:$F$25,2,FALSE)</f>
        <v>0</v>
      </c>
      <c r="N13" s="2">
        <f>VLOOKUP(ABS(L13-N11),Note!$E$1:$F$25,2,FALSE)</f>
        <v>0</v>
      </c>
      <c r="O13" s="2">
        <f>VLOOKUP(ABS(L13-O11),Note!$E$1:$F$25,2,FALSE)</f>
        <v>1</v>
      </c>
      <c r="P13" s="2">
        <f>VLOOKUP(ABS(L13-P11),Note!$E$1:$F$25,2,FALSE)</f>
        <v>0</v>
      </c>
      <c r="Q13">
        <f t="shared" si="13"/>
        <v>8</v>
      </c>
      <c r="R13" s="2">
        <f>VLOOKUP(ABS(Q13-R11),Note!$E$1:$F$25,2,FALSE)</f>
        <v>0</v>
      </c>
      <c r="S13" s="2">
        <f>VLOOKUP(ABS(Q13-S11),Note!$E$1:$F$25,2,FALSE)</f>
        <v>1</v>
      </c>
      <c r="T13" s="2">
        <f>VLOOKUP(ABS(Q13-T11),Note!$E$1:$F$25,2,FALSE)</f>
        <v>0</v>
      </c>
      <c r="U13" s="2">
        <f>VLOOKUP(ABS(Q13-U11),Note!$E$1:$F$25,2,FALSE)</f>
        <v>0</v>
      </c>
      <c r="V13">
        <f t="shared" si="14"/>
        <v>8</v>
      </c>
      <c r="W13" s="2">
        <f>VLOOKUP(ABS(V13-W11),Note!$E$1:$F$25,2,FALSE)</f>
        <v>0</v>
      </c>
      <c r="X13" s="2">
        <f>VLOOKUP(ABS(V13-X11),Note!$E$1:$F$25,2,FALSE)</f>
        <v>0</v>
      </c>
      <c r="Y13" s="2">
        <f>VLOOKUP(ABS(V13-Y11),Note!$E$1:$F$25,2,FALSE)</f>
        <v>0</v>
      </c>
      <c r="Z13" s="2">
        <f>VLOOKUP(ABS(V13-Z11),Note!$E$1:$F$25,2,FALSE)</f>
        <v>0</v>
      </c>
      <c r="AA13">
        <f t="shared" si="15"/>
        <v>8</v>
      </c>
      <c r="AB13" s="2">
        <f>VLOOKUP(ABS(AA13-AB11),Note!$E$1:$F$25,2,FALSE)</f>
        <v>0</v>
      </c>
      <c r="AC13" s="2">
        <f>VLOOKUP(ABS(AA13-AC11),Note!$E$1:$F$25,2,FALSE)</f>
        <v>1</v>
      </c>
      <c r="AD13" s="2">
        <f>VLOOKUP(ABS(AA13-AD11),Note!$E$1:$F$25,2,FALSE)</f>
        <v>0</v>
      </c>
      <c r="AE13" s="2">
        <f>VLOOKUP(ABS(AA13-AE11),Note!$E$1:$F$25,2,FALSE)</f>
        <v>0</v>
      </c>
      <c r="AF13">
        <f t="shared" si="16"/>
        <v>8</v>
      </c>
      <c r="AG13" s="2">
        <f>VLOOKUP(ABS(AF13-AG11),Note!$E$1:$F$25,2,FALSE)</f>
        <v>0</v>
      </c>
      <c r="AH13" s="2">
        <f>VLOOKUP(ABS(AF13-AH11),Note!$E$1:$F$25,2,FALSE)</f>
        <v>0</v>
      </c>
      <c r="AI13" s="2">
        <f>VLOOKUP(ABS(AF13-AI11),Note!$E$1:$F$25,2,FALSE)</f>
        <v>0</v>
      </c>
      <c r="AJ13" s="2">
        <f>VLOOKUP(ABS(AF13-AJ11),Note!$E$1:$F$25,2,FALSE)</f>
        <v>0</v>
      </c>
      <c r="AK13">
        <f t="shared" si="17"/>
        <v>8</v>
      </c>
      <c r="AL13" s="2">
        <f>VLOOKUP(ABS(AK13-AL11),Note!$E$1:$F$25,2,FALSE)</f>
        <v>1</v>
      </c>
      <c r="AM13" s="2">
        <f>VLOOKUP(ABS(AK13-AM11),Note!$E$1:$F$25,2,FALSE)</f>
        <v>0</v>
      </c>
      <c r="AN13" s="2">
        <f>VLOOKUP(ABS(AK13-AN11),Note!$E$1:$F$25,2,FALSE)</f>
        <v>0</v>
      </c>
      <c r="AO13" s="2">
        <f>VLOOKUP(ABS(AK13-AO11),Note!$E$1:$F$25,2,FALSE)</f>
        <v>0</v>
      </c>
      <c r="AP13">
        <f t="shared" si="18"/>
        <v>8</v>
      </c>
      <c r="AQ13" s="2">
        <f>VLOOKUP(ABS(AP13-AQ11),Note!$E$1:$F$25,2,FALSE)</f>
        <v>0</v>
      </c>
      <c r="AR13" s="2">
        <f>VLOOKUP(ABS(AP13-AR11),Note!$E$1:$F$25,2,FALSE)</f>
        <v>0</v>
      </c>
      <c r="AS13" s="2">
        <f>VLOOKUP(ABS(AP13-AS11),Note!$E$1:$F$25,2,FALSE)</f>
        <v>0</v>
      </c>
      <c r="AT13" s="2">
        <f>VLOOKUP(ABS(AP13-AT11),Note!$E$1:$F$25,2,FALSE)</f>
        <v>0</v>
      </c>
      <c r="AU13">
        <f t="shared" si="19"/>
        <v>8</v>
      </c>
      <c r="AV13" s="2">
        <f>VLOOKUP(ABS(AU13-AV11),Note!$E$1:$F$25,2,FALSE)</f>
        <v>1</v>
      </c>
      <c r="AW13" s="2">
        <f>VLOOKUP(ABS(AU13-AW11),Note!$E$1:$F$25,2,FALSE)</f>
        <v>0</v>
      </c>
      <c r="AX13" s="2">
        <f>VLOOKUP(ABS(AU13-AX11),Note!$E$1:$F$25,2,FALSE)</f>
        <v>0</v>
      </c>
      <c r="AY13" s="2">
        <f>VLOOKUP(ABS(AU13-AY11),Note!$E$1:$F$25,2,FALSE)</f>
        <v>1</v>
      </c>
      <c r="AZ13">
        <f t="shared" si="20"/>
        <v>8</v>
      </c>
      <c r="BA13" s="2">
        <f>VLOOKUP(ABS(AZ13-BA11),Note!$E$1:$F$25,2,FALSE)</f>
        <v>0</v>
      </c>
      <c r="BB13" s="2">
        <f>VLOOKUP(ABS(AZ13-BB11),Note!$E$1:$F$25,2,FALSE)</f>
        <v>0</v>
      </c>
      <c r="BC13" s="2">
        <f>VLOOKUP(ABS(AZ13-BC11),Note!$E$1:$F$25,2,FALSE)</f>
        <v>0</v>
      </c>
      <c r="BD13" s="2">
        <f>VLOOKUP(ABS(AZ13-BD11),Note!$E$1:$F$25,2,FALSE)</f>
        <v>0</v>
      </c>
      <c r="BE13">
        <f t="shared" si="21"/>
        <v>8</v>
      </c>
      <c r="BF13" s="2">
        <f>VLOOKUP(ABS(BE13-BF11),Note!$E$1:$F$25,2,FALSE)</f>
        <v>0</v>
      </c>
      <c r="BG13" s="2">
        <f>VLOOKUP(ABS(BE13-BG11),Note!$E$1:$F$25,2,FALSE)</f>
        <v>0</v>
      </c>
      <c r="BH13" s="2">
        <f>VLOOKUP(ABS(BE13-BH11),Note!$E$1:$F$25,2,FALSE)</f>
        <v>0</v>
      </c>
      <c r="BI13" s="2">
        <f>VLOOKUP(ABS(BE13-BI11),Note!$E$1:$F$25,2,FALSE)</f>
        <v>1</v>
      </c>
    </row>
    <row r="14" spans="1:61">
      <c r="A14" t="str">
        <f>VLOOKUP(まとめ7!$A$1&amp;"m7♭5",Chords!$A$2:$D$188,3,FALSE)</f>
        <v>C♭</v>
      </c>
      <c r="B14">
        <f>VLOOKUP(A14,Note!$A$1:$B$26,2,FALSE)</f>
        <v>11</v>
      </c>
      <c r="C14" s="2">
        <f>VLOOKUP(ABS(B14-C11),Note!$E$1:$F$25,2,FALSE)</f>
        <v>1</v>
      </c>
      <c r="D14" s="2">
        <f>VLOOKUP(ABS(B14-D11),Note!$E$1:$F$25,2,FALSE)</f>
        <v>0</v>
      </c>
      <c r="E14" s="2">
        <f>VLOOKUP(ABS(B14-E11),Note!$E$1:$F$25,2,FALSE)</f>
        <v>0</v>
      </c>
      <c r="F14" s="2">
        <f>VLOOKUP(ABS(B14-F11),Note!$E$1:$F$25,2,FALSE)</f>
        <v>1</v>
      </c>
      <c r="G14">
        <f t="shared" si="11"/>
        <v>11</v>
      </c>
      <c r="H14" s="2">
        <f>VLOOKUP(ABS(G14-H11),Note!$E$1:$F$25,2,FALSE)</f>
        <v>0</v>
      </c>
      <c r="I14" s="2">
        <f>VLOOKUP(ABS(G14-I11),Note!$E$1:$F$25,2,FALSE)</f>
        <v>0</v>
      </c>
      <c r="J14" s="2">
        <f>VLOOKUP(ABS(G14-J11),Note!$E$1:$F$25,2,FALSE)</f>
        <v>0</v>
      </c>
      <c r="K14" s="2">
        <f>VLOOKUP(ABS(G14-K11),Note!$E$1:$F$25,2,FALSE)</f>
        <v>0</v>
      </c>
      <c r="L14">
        <f t="shared" si="12"/>
        <v>11</v>
      </c>
      <c r="M14" s="2">
        <f>VLOOKUP(ABS(L14-M11),Note!$E$1:$F$25,2,FALSE)</f>
        <v>0</v>
      </c>
      <c r="N14" s="2">
        <f>VLOOKUP(ABS(L14-N11),Note!$E$1:$F$25,2,FALSE)</f>
        <v>0</v>
      </c>
      <c r="O14" s="2">
        <f>VLOOKUP(ABS(L14-O11),Note!$E$1:$F$25,2,FALSE)</f>
        <v>0</v>
      </c>
      <c r="P14" s="2">
        <f>VLOOKUP(ABS(L14-P11),Note!$E$1:$F$25,2,FALSE)</f>
        <v>1</v>
      </c>
      <c r="Q14">
        <f t="shared" si="13"/>
        <v>11</v>
      </c>
      <c r="R14" s="2">
        <f>VLOOKUP(ABS(Q14-R11),Note!$E$1:$F$25,2,FALSE)</f>
        <v>0</v>
      </c>
      <c r="S14" s="2">
        <f>VLOOKUP(ABS(Q14-S11),Note!$E$1:$F$25,2,FALSE)</f>
        <v>0</v>
      </c>
      <c r="T14" s="2">
        <f>VLOOKUP(ABS(Q14-T11),Note!$E$1:$F$25,2,FALSE)</f>
        <v>1</v>
      </c>
      <c r="U14" s="2">
        <f>VLOOKUP(ABS(Q14-U11),Note!$E$1:$F$25,2,FALSE)</f>
        <v>0</v>
      </c>
      <c r="V14">
        <f t="shared" si="14"/>
        <v>11</v>
      </c>
      <c r="W14" s="2">
        <f>VLOOKUP(ABS(V14-W11),Note!$E$1:$F$25,2,FALSE)</f>
        <v>0</v>
      </c>
      <c r="X14" s="2">
        <f>VLOOKUP(ABS(V14-X11),Note!$E$1:$F$25,2,FALSE)</f>
        <v>0</v>
      </c>
      <c r="Y14" s="2">
        <f>VLOOKUP(ABS(V14-Y11),Note!$E$1:$F$25,2,FALSE)</f>
        <v>0</v>
      </c>
      <c r="Z14" s="2">
        <f>VLOOKUP(ABS(V14-Z11),Note!$E$1:$F$25,2,FALSE)</f>
        <v>0</v>
      </c>
      <c r="AA14">
        <f t="shared" si="15"/>
        <v>11</v>
      </c>
      <c r="AB14" s="2">
        <f>VLOOKUP(ABS(AA14-AB11),Note!$E$1:$F$25,2,FALSE)</f>
        <v>0</v>
      </c>
      <c r="AC14" s="2">
        <f>VLOOKUP(ABS(AA14-AC11),Note!$E$1:$F$25,2,FALSE)</f>
        <v>0</v>
      </c>
      <c r="AD14" s="2">
        <f>VLOOKUP(ABS(AA14-AD11),Note!$E$1:$F$25,2,FALSE)</f>
        <v>1</v>
      </c>
      <c r="AE14" s="2">
        <f>VLOOKUP(ABS(AA14-AE11),Note!$E$1:$F$25,2,FALSE)</f>
        <v>0</v>
      </c>
      <c r="AF14">
        <f t="shared" si="16"/>
        <v>11</v>
      </c>
      <c r="AG14" s="2">
        <f>VLOOKUP(ABS(AF14-AG11),Note!$E$1:$F$25,2,FALSE)</f>
        <v>0</v>
      </c>
      <c r="AH14" s="2">
        <f>VLOOKUP(ABS(AF14-AH11),Note!$E$1:$F$25,2,FALSE)</f>
        <v>1</v>
      </c>
      <c r="AI14" s="2">
        <f>VLOOKUP(ABS(AF14-AI11),Note!$E$1:$F$25,2,FALSE)</f>
        <v>0</v>
      </c>
      <c r="AJ14" s="2">
        <f>VLOOKUP(ABS(AF14-AJ11),Note!$E$1:$F$25,2,FALSE)</f>
        <v>0</v>
      </c>
      <c r="AK14">
        <f t="shared" si="17"/>
        <v>11</v>
      </c>
      <c r="AL14" s="2">
        <f>VLOOKUP(ABS(AK14-AL11),Note!$E$1:$F$25,2,FALSE)</f>
        <v>0</v>
      </c>
      <c r="AM14" s="2">
        <f>VLOOKUP(ABS(AK14-AM11),Note!$E$1:$F$25,2,FALSE)</f>
        <v>0</v>
      </c>
      <c r="AN14" s="2">
        <f>VLOOKUP(ABS(AK14-AN11),Note!$E$1:$F$25,2,FALSE)</f>
        <v>0</v>
      </c>
      <c r="AO14" s="2">
        <f>VLOOKUP(ABS(AK14-AO11),Note!$E$1:$F$25,2,FALSE)</f>
        <v>0</v>
      </c>
      <c r="AP14">
        <f t="shared" si="18"/>
        <v>11</v>
      </c>
      <c r="AQ14" s="2">
        <f>VLOOKUP(ABS(AP14-AQ11),Note!$E$1:$F$25,2,FALSE)</f>
        <v>0</v>
      </c>
      <c r="AR14" s="2">
        <f>VLOOKUP(ABS(AP14-AR11),Note!$E$1:$F$25,2,FALSE)</f>
        <v>1</v>
      </c>
      <c r="AS14" s="2">
        <f>VLOOKUP(ABS(AP14-AS11),Note!$E$1:$F$25,2,FALSE)</f>
        <v>0</v>
      </c>
      <c r="AT14" s="2">
        <f>VLOOKUP(ABS(AP14-AT11),Note!$E$1:$F$25,2,FALSE)</f>
        <v>0</v>
      </c>
      <c r="AU14">
        <f t="shared" si="19"/>
        <v>11</v>
      </c>
      <c r="AV14" s="2">
        <f>VLOOKUP(ABS(AU14-AV11),Note!$E$1:$F$25,2,FALSE)</f>
        <v>0</v>
      </c>
      <c r="AW14" s="2">
        <f>VLOOKUP(ABS(AU14-AW11),Note!$E$1:$F$25,2,FALSE)</f>
        <v>0</v>
      </c>
      <c r="AX14" s="2">
        <f>VLOOKUP(ABS(AU14-AX11),Note!$E$1:$F$25,2,FALSE)</f>
        <v>0</v>
      </c>
      <c r="AY14" s="2">
        <f>VLOOKUP(ABS(AU14-AY11),Note!$E$1:$F$25,2,FALSE)</f>
        <v>0</v>
      </c>
      <c r="AZ14">
        <f t="shared" si="20"/>
        <v>11</v>
      </c>
      <c r="BA14" s="2">
        <f>VLOOKUP(ABS(AZ14-BA11),Note!$E$1:$F$25,2,FALSE)</f>
        <v>1</v>
      </c>
      <c r="BB14" s="2">
        <f>VLOOKUP(ABS(AZ14-BB11),Note!$E$1:$F$25,2,FALSE)</f>
        <v>0</v>
      </c>
      <c r="BC14" s="2">
        <f>VLOOKUP(ABS(AZ14-BC11),Note!$E$1:$F$25,2,FALSE)</f>
        <v>0</v>
      </c>
      <c r="BD14" s="2">
        <f>VLOOKUP(ABS(AZ14-BD11),Note!$E$1:$F$25,2,FALSE)</f>
        <v>0</v>
      </c>
      <c r="BE14">
        <f t="shared" si="21"/>
        <v>11</v>
      </c>
      <c r="BF14" s="2">
        <f>VLOOKUP(ABS(BE14-BF11),Note!$E$1:$F$25,2,FALSE)</f>
        <v>0</v>
      </c>
      <c r="BG14" s="2">
        <f>VLOOKUP(ABS(BE14-BG11),Note!$E$1:$F$25,2,FALSE)</f>
        <v>0</v>
      </c>
      <c r="BH14" s="2">
        <f>VLOOKUP(ABS(BE14-BH11),Note!$E$1:$F$25,2,FALSE)</f>
        <v>0</v>
      </c>
      <c r="BI14" s="2">
        <f>VLOOKUP(ABS(BE14-BI11),Note!$E$1:$F$25,2,FALSE)</f>
        <v>0</v>
      </c>
    </row>
    <row r="15" spans="1:61">
      <c r="A15" t="str">
        <f>VLOOKUP(まとめ7!$A$1&amp;"m7♭5",Chords!$A$2:$D$188,4,FALSE)</f>
        <v>E♭</v>
      </c>
      <c r="B15">
        <f>VLOOKUP(A15,Note!$A$1:$B$26,2,FALSE)</f>
        <v>3</v>
      </c>
      <c r="C15" s="2">
        <f>VLOOKUP(ABS(B15-C11),Note!$E$1:$F$25,2,FALSE)</f>
        <v>0</v>
      </c>
      <c r="D15" s="2">
        <f>VLOOKUP(ABS(B15-D11),Note!$E$1:$F$25,2,FALSE)</f>
        <v>1</v>
      </c>
      <c r="E15" s="2">
        <f>VLOOKUP(ABS(B15-E11),Note!$E$1:$F$25,2,FALSE)</f>
        <v>0</v>
      </c>
      <c r="F15" s="2">
        <f>VLOOKUP(ABS(B15-F11),Note!$E$1:$F$25,2,FALSE)</f>
        <v>0</v>
      </c>
      <c r="G15">
        <f t="shared" si="11"/>
        <v>3</v>
      </c>
      <c r="H15" s="2">
        <f>VLOOKUP(ABS(G15-H11),Note!$E$1:$F$25,2,FALSE)</f>
        <v>0</v>
      </c>
      <c r="I15" s="2">
        <f>VLOOKUP(ABS(G15-I11),Note!$E$1:$F$25,2,FALSE)</f>
        <v>0</v>
      </c>
      <c r="J15" s="2">
        <f>VLOOKUP(ABS(G15-J11),Note!$E$1:$F$25,2,FALSE)</f>
        <v>0</v>
      </c>
      <c r="K15" s="2">
        <f>VLOOKUP(ABS(G15-K11),Note!$E$1:$F$25,2,FALSE)</f>
        <v>0</v>
      </c>
      <c r="L15">
        <f t="shared" si="12"/>
        <v>3</v>
      </c>
      <c r="M15" s="2">
        <f>VLOOKUP(ABS(L15-M11),Note!$E$1:$F$25,2,FALSE)</f>
        <v>1</v>
      </c>
      <c r="N15" s="2">
        <f>VLOOKUP(ABS(L15-N11),Note!$E$1:$F$25,2,FALSE)</f>
        <v>0</v>
      </c>
      <c r="O15" s="2">
        <f>VLOOKUP(ABS(L15-O11),Note!$E$1:$F$25,2,FALSE)</f>
        <v>0</v>
      </c>
      <c r="P15" s="2">
        <f>VLOOKUP(ABS(L15-P11),Note!$E$1:$F$25,2,FALSE)</f>
        <v>0</v>
      </c>
      <c r="Q15">
        <f t="shared" si="13"/>
        <v>3</v>
      </c>
      <c r="R15" s="2">
        <f>VLOOKUP(ABS(Q15-R11),Note!$E$1:$F$25,2,FALSE)</f>
        <v>0</v>
      </c>
      <c r="S15" s="2">
        <f>VLOOKUP(ABS(Q15-S11),Note!$E$1:$F$25,2,FALSE)</f>
        <v>0</v>
      </c>
      <c r="T15" s="2">
        <f>VLOOKUP(ABS(Q15-T11),Note!$E$1:$F$25,2,FALSE)</f>
        <v>0</v>
      </c>
      <c r="U15" s="2">
        <f>VLOOKUP(ABS(Q15-U11),Note!$E$1:$F$25,2,FALSE)</f>
        <v>0</v>
      </c>
      <c r="V15">
        <f t="shared" si="14"/>
        <v>3</v>
      </c>
      <c r="W15" s="2">
        <f>VLOOKUP(ABS(V15-W11),Note!$E$1:$F$25,2,FALSE)</f>
        <v>1</v>
      </c>
      <c r="X15" s="2">
        <f>VLOOKUP(ABS(V15-X11),Note!$E$1:$F$25,2,FALSE)</f>
        <v>0</v>
      </c>
      <c r="Y15" s="2">
        <f>VLOOKUP(ABS(V15-Y11),Note!$E$1:$F$25,2,FALSE)</f>
        <v>0</v>
      </c>
      <c r="Z15" s="2">
        <f>VLOOKUP(ABS(V15-Z11),Note!$E$1:$F$25,2,FALSE)</f>
        <v>1</v>
      </c>
      <c r="AA15">
        <f t="shared" si="15"/>
        <v>3</v>
      </c>
      <c r="AB15" s="2">
        <f>VLOOKUP(ABS(AA15-AB11),Note!$E$1:$F$25,2,FALSE)</f>
        <v>0</v>
      </c>
      <c r="AC15" s="2">
        <f>VLOOKUP(ABS(AA15-AC11),Note!$E$1:$F$25,2,FALSE)</f>
        <v>0</v>
      </c>
      <c r="AD15" s="2">
        <f>VLOOKUP(ABS(AA15-AD11),Note!$E$1:$F$25,2,FALSE)</f>
        <v>0</v>
      </c>
      <c r="AE15" s="2">
        <f>VLOOKUP(ABS(AA15-AE11),Note!$E$1:$F$25,2,FALSE)</f>
        <v>0</v>
      </c>
      <c r="AF15">
        <f t="shared" si="16"/>
        <v>3</v>
      </c>
      <c r="AG15" s="2">
        <f>VLOOKUP(ABS(AF15-AG11),Note!$E$1:$F$25,2,FALSE)</f>
        <v>0</v>
      </c>
      <c r="AH15" s="2">
        <f>VLOOKUP(ABS(AF15-AH11),Note!$E$1:$F$25,2,FALSE)</f>
        <v>0</v>
      </c>
      <c r="AI15" s="2">
        <f>VLOOKUP(ABS(AF15-AI11),Note!$E$1:$F$25,2,FALSE)</f>
        <v>0</v>
      </c>
      <c r="AJ15" s="2">
        <f>VLOOKUP(ABS(AF15-AJ11),Note!$E$1:$F$25,2,FALSE)</f>
        <v>1</v>
      </c>
      <c r="AK15">
        <f t="shared" si="17"/>
        <v>3</v>
      </c>
      <c r="AL15" s="2">
        <f>VLOOKUP(ABS(AK15-AL11),Note!$E$1:$F$25,2,FALSE)</f>
        <v>0</v>
      </c>
      <c r="AM15" s="2">
        <f>VLOOKUP(ABS(AK15-AM11),Note!$E$1:$F$25,2,FALSE)</f>
        <v>0</v>
      </c>
      <c r="AN15" s="2">
        <f>VLOOKUP(ABS(AK15-AN11),Note!$E$1:$F$25,2,FALSE)</f>
        <v>1</v>
      </c>
      <c r="AO15" s="2">
        <f>VLOOKUP(ABS(AK15-AO11),Note!$E$1:$F$25,2,FALSE)</f>
        <v>0</v>
      </c>
      <c r="AP15">
        <f t="shared" si="18"/>
        <v>3</v>
      </c>
      <c r="AQ15" s="2">
        <f>VLOOKUP(ABS(AP15-AQ11),Note!$E$1:$F$25,2,FALSE)</f>
        <v>0</v>
      </c>
      <c r="AR15" s="2">
        <f>VLOOKUP(ABS(AP15-AR11),Note!$E$1:$F$25,2,FALSE)</f>
        <v>0</v>
      </c>
      <c r="AS15" s="2">
        <f>VLOOKUP(ABS(AP15-AS11),Note!$E$1:$F$25,2,FALSE)</f>
        <v>0</v>
      </c>
      <c r="AT15" s="2">
        <f>VLOOKUP(ABS(AP15-AT11),Note!$E$1:$F$25,2,FALSE)</f>
        <v>0</v>
      </c>
      <c r="AU15">
        <f t="shared" si="19"/>
        <v>3</v>
      </c>
      <c r="AV15" s="2">
        <f>VLOOKUP(ABS(AU15-AV11),Note!$E$1:$F$25,2,FALSE)</f>
        <v>0</v>
      </c>
      <c r="AW15" s="2">
        <f>VLOOKUP(ABS(AU15-AW11),Note!$E$1:$F$25,2,FALSE)</f>
        <v>0</v>
      </c>
      <c r="AX15" s="2">
        <f>VLOOKUP(ABS(AU15-AX11),Note!$E$1:$F$25,2,FALSE)</f>
        <v>1</v>
      </c>
      <c r="AY15" s="2">
        <f>VLOOKUP(ABS(AU15-AY11),Note!$E$1:$F$25,2,FALSE)</f>
        <v>0</v>
      </c>
      <c r="AZ15">
        <f t="shared" si="20"/>
        <v>3</v>
      </c>
      <c r="BA15" s="2">
        <f>VLOOKUP(ABS(AZ15-BA11),Note!$E$1:$F$25,2,FALSE)</f>
        <v>0</v>
      </c>
      <c r="BB15" s="2">
        <f>VLOOKUP(ABS(AZ15-BB11),Note!$E$1:$F$25,2,FALSE)</f>
        <v>1</v>
      </c>
      <c r="BC15" s="2">
        <f>VLOOKUP(ABS(AZ15-BC11),Note!$E$1:$F$25,2,FALSE)</f>
        <v>0</v>
      </c>
      <c r="BD15" s="2">
        <f>VLOOKUP(ABS(AZ15-BD11),Note!$E$1:$F$25,2,FALSE)</f>
        <v>0</v>
      </c>
      <c r="BE15">
        <f t="shared" si="21"/>
        <v>3</v>
      </c>
      <c r="BF15" s="2">
        <f>VLOOKUP(ABS(BE15-BF11),Note!$E$1:$F$25,2,FALSE)</f>
        <v>0</v>
      </c>
      <c r="BG15" s="2">
        <f>VLOOKUP(ABS(BE15-BG11),Note!$E$1:$F$25,2,FALSE)</f>
        <v>0</v>
      </c>
      <c r="BH15" s="2">
        <f>VLOOKUP(ABS(BE15-BH11),Note!$E$1:$F$25,2,FALSE)</f>
        <v>0</v>
      </c>
      <c r="BI15" s="2">
        <f>VLOOKUP(ABS(BE15-BI11),Note!$E$1:$F$25,2,FALSE)</f>
        <v>0</v>
      </c>
    </row>
    <row r="16" spans="4:59">
      <c r="D16">
        <f>SUM(C12:C15,D12:D15,E12:E15,F12:F15)</f>
        <v>5</v>
      </c>
      <c r="I16">
        <f>SUM(H12:H15,I12:I15,J12:J15,K12:K15)</f>
        <v>0</v>
      </c>
      <c r="N16">
        <f>SUM(M12:M15,N12:N15,O12:O15,P12:P15)</f>
        <v>4</v>
      </c>
      <c r="S16">
        <f>SUM(R12:R15,S12:S15,T12:T15,U12:U15)</f>
        <v>2</v>
      </c>
      <c r="X16">
        <f>SUM(W12:W15,X12:X15,Y12:Y15,Z12:Z15)</f>
        <v>3</v>
      </c>
      <c r="AC16">
        <f>SUM(AB12:AB15,AC12:AC15,AD12:AD15,AE12:AE15)</f>
        <v>2</v>
      </c>
      <c r="AH16">
        <f>SUM(AG12:AG15,AH12:AH15,AI12:AI15,AJ12:AJ15)</f>
        <v>4</v>
      </c>
      <c r="AM16">
        <f>SUM(AL12:AL15,AM12:AM15,AN12:AN15,AO12:AO15)</f>
        <v>2</v>
      </c>
      <c r="AR16">
        <f>SUM(AQ12:AQ15,AR12:AR15,AS12:AS15,AT12:AT15)</f>
        <v>2</v>
      </c>
      <c r="AW16">
        <f>SUM(AV12:AV15,AW12:AW15,AX12:AX15,AY12:AY15)</f>
        <v>4</v>
      </c>
      <c r="BB16">
        <f>SUM(BA12:BA15,BB12:BB15,BC12:BC15,BD12:BD15)</f>
        <v>2</v>
      </c>
      <c r="BG16">
        <f>SUM(BF12:BF15,BG12:BG15,BH12:BH15,BI12:BI15)</f>
        <v>2</v>
      </c>
    </row>
    <row r="17" spans="1:61">
      <c r="A17" s="1" t="str">
        <f>D24&amp;I24&amp;N24&amp;S24&amp;X24&amp;AC24&amp;AH24&amp;AM24&amp;AR24&amp;AW24&amp;BB24&amp;BG24</f>
        <v>513241513241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388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3:61">
      <c r="C18" t="s">
        <v>2</v>
      </c>
      <c r="D18" t="s">
        <v>6</v>
      </c>
      <c r="E18" t="s">
        <v>38</v>
      </c>
      <c r="F18" t="s">
        <v>17</v>
      </c>
      <c r="H18" t="s">
        <v>31</v>
      </c>
      <c r="I18" t="s">
        <v>0</v>
      </c>
      <c r="J18" t="s">
        <v>14</v>
      </c>
      <c r="K18" t="s">
        <v>47</v>
      </c>
      <c r="M18" t="s">
        <v>4</v>
      </c>
      <c r="N18" t="s">
        <v>36</v>
      </c>
      <c r="O18" t="s">
        <v>41</v>
      </c>
      <c r="P18" t="s">
        <v>2</v>
      </c>
      <c r="R18" t="s">
        <v>34</v>
      </c>
      <c r="S18" t="s">
        <v>14</v>
      </c>
      <c r="T18" t="s">
        <v>16</v>
      </c>
      <c r="U18" t="s">
        <v>31</v>
      </c>
      <c r="W18" t="s">
        <v>6</v>
      </c>
      <c r="X18" t="s">
        <v>40</v>
      </c>
      <c r="Y18" t="s">
        <v>17</v>
      </c>
      <c r="Z18" t="s">
        <v>4</v>
      </c>
      <c r="AB18" t="s">
        <v>0</v>
      </c>
      <c r="AC18" t="s">
        <v>16</v>
      </c>
      <c r="AD18" t="s">
        <v>18</v>
      </c>
      <c r="AE18" t="s">
        <v>34</v>
      </c>
      <c r="AG18" t="s">
        <v>36</v>
      </c>
      <c r="AH18" t="s">
        <v>43</v>
      </c>
      <c r="AI18" t="s">
        <v>2</v>
      </c>
      <c r="AJ18" t="s">
        <v>6</v>
      </c>
      <c r="AL18" t="s">
        <v>14</v>
      </c>
      <c r="AM18" t="s">
        <v>18</v>
      </c>
      <c r="AN18" t="s">
        <v>31</v>
      </c>
      <c r="AO18" t="s">
        <v>0</v>
      </c>
      <c r="AQ18" t="s">
        <v>41</v>
      </c>
      <c r="AR18" t="s">
        <v>2</v>
      </c>
      <c r="AS18" t="s">
        <v>4</v>
      </c>
      <c r="AT18" t="s">
        <v>38</v>
      </c>
      <c r="AV18" t="s">
        <v>16</v>
      </c>
      <c r="AW18" t="s">
        <v>30</v>
      </c>
      <c r="AX18" t="s">
        <v>34</v>
      </c>
      <c r="AY18" t="s">
        <v>14</v>
      </c>
      <c r="BA18" t="s">
        <v>17</v>
      </c>
      <c r="BB18" t="s">
        <v>4</v>
      </c>
      <c r="BC18" t="s">
        <v>6</v>
      </c>
      <c r="BD18" t="s">
        <v>41</v>
      </c>
      <c r="BF18" t="s">
        <v>18</v>
      </c>
      <c r="BG18" t="s">
        <v>33</v>
      </c>
      <c r="BH18" t="s">
        <v>0</v>
      </c>
      <c r="BI18" t="s">
        <v>16</v>
      </c>
    </row>
    <row r="19" spans="3:61">
      <c r="C19">
        <f>VLOOKUP(C18,Note!$A$1:$B$26,2,FALSE)</f>
        <v>0</v>
      </c>
      <c r="D19">
        <f>VLOOKUP(D18,Note!$A$1:$B$26,2,FALSE)</f>
        <v>4</v>
      </c>
      <c r="E19">
        <f>VLOOKUP(E18,Note!$A$1:$B$26,2,FALSE)</f>
        <v>6</v>
      </c>
      <c r="F19">
        <f>VLOOKUP(F18,Note!$A$1:$B$26,2,FALSE)</f>
        <v>10</v>
      </c>
      <c r="H19">
        <f>VLOOKUP(H18,Note!$A$1:$B$26,2,FALSE)</f>
        <v>1</v>
      </c>
      <c r="I19">
        <f>VLOOKUP(I18,Note!$A$1:$B$26,2,FALSE)</f>
        <v>5</v>
      </c>
      <c r="J19">
        <f>VLOOKUP(J18,Note!$A$1:$B$26,2,FALSE)</f>
        <v>7</v>
      </c>
      <c r="K19">
        <f>VLOOKUP(K18,Note!$A$1:$B$26,2,FALSE)</f>
        <v>11</v>
      </c>
      <c r="M19">
        <f>VLOOKUP(M18,Note!$A$1:$B$26,2,FALSE)</f>
        <v>2</v>
      </c>
      <c r="N19">
        <f>VLOOKUP(N18,Note!$A$1:$B$26,2,FALSE)</f>
        <v>6</v>
      </c>
      <c r="O19">
        <f>VLOOKUP(O18,Note!$A$1:$B$26,2,FALSE)</f>
        <v>8</v>
      </c>
      <c r="P19">
        <f>VLOOKUP(P18,Note!$A$1:$B$26,2,FALSE)</f>
        <v>0</v>
      </c>
      <c r="R19">
        <f>VLOOKUP(R18,Note!$A$1:$B$26,2,FALSE)</f>
        <v>3</v>
      </c>
      <c r="S19">
        <f>VLOOKUP(S18,Note!$A$1:$B$26,2,FALSE)</f>
        <v>7</v>
      </c>
      <c r="T19">
        <f>VLOOKUP(T18,Note!$A$1:$B$26,2,FALSE)</f>
        <v>9</v>
      </c>
      <c r="U19">
        <f>VLOOKUP(U18,Note!$A$1:$B$26,2,FALSE)</f>
        <v>1</v>
      </c>
      <c r="W19">
        <f>VLOOKUP(W18,Note!$A$1:$B$26,2,FALSE)</f>
        <v>4</v>
      </c>
      <c r="X19">
        <f>VLOOKUP(X18,Note!$A$1:$B$26,2,FALSE)</f>
        <v>8</v>
      </c>
      <c r="Y19">
        <f>VLOOKUP(Y18,Note!$A$1:$B$26,2,FALSE)</f>
        <v>10</v>
      </c>
      <c r="Z19">
        <f>VLOOKUP(Z18,Note!$A$1:$B$26,2,FALSE)</f>
        <v>2</v>
      </c>
      <c r="AB19">
        <f>VLOOKUP(AB18,Note!$A$1:$B$26,2,FALSE)</f>
        <v>5</v>
      </c>
      <c r="AC19">
        <f>VLOOKUP(AC18,Note!$A$1:$B$26,2,FALSE)</f>
        <v>9</v>
      </c>
      <c r="AD19">
        <f>VLOOKUP(AD18,Note!$A$1:$B$26,2,FALSE)</f>
        <v>11</v>
      </c>
      <c r="AE19">
        <f>VLOOKUP(AE18,Note!$A$1:$B$26,2,FALSE)</f>
        <v>3</v>
      </c>
      <c r="AG19">
        <f>VLOOKUP(AG18,Note!$A$1:$B$26,2,FALSE)</f>
        <v>6</v>
      </c>
      <c r="AH19">
        <f>VLOOKUP(AH18,Note!$A$1:$B$26,2,FALSE)</f>
        <v>10</v>
      </c>
      <c r="AI19">
        <f>VLOOKUP(AI18,Note!$A$1:$B$26,2,FALSE)</f>
        <v>0</v>
      </c>
      <c r="AJ19">
        <f>VLOOKUP(AJ18,Note!$A$1:$B$26,2,FALSE)</f>
        <v>4</v>
      </c>
      <c r="AL19">
        <f>VLOOKUP(AL18,Note!$A$1:$B$26,2,FALSE)</f>
        <v>7</v>
      </c>
      <c r="AM19">
        <f>VLOOKUP(AM18,Note!$A$1:$B$26,2,FALSE)</f>
        <v>11</v>
      </c>
      <c r="AN19">
        <f>VLOOKUP(AN18,Note!$A$1:$B$26,2,FALSE)</f>
        <v>1</v>
      </c>
      <c r="AO19">
        <f>VLOOKUP(AO18,Note!$A$1:$B$26,2,FALSE)</f>
        <v>5</v>
      </c>
      <c r="AQ19">
        <f>VLOOKUP(AQ18,Note!$A$1:$B$26,2,FALSE)</f>
        <v>8</v>
      </c>
      <c r="AR19">
        <f>VLOOKUP(AR18,Note!$A$1:$B$26,2,FALSE)</f>
        <v>0</v>
      </c>
      <c r="AS19">
        <f>VLOOKUP(AS18,Note!$A$1:$B$26,2,FALSE)</f>
        <v>2</v>
      </c>
      <c r="AT19">
        <f>VLOOKUP(AT18,Note!$A$1:$B$26,2,FALSE)</f>
        <v>6</v>
      </c>
      <c r="AV19">
        <f>VLOOKUP(AV18,Note!$A$1:$B$26,2,FALSE)</f>
        <v>9</v>
      </c>
      <c r="AW19">
        <f>VLOOKUP(AW18,Note!$A$1:$B$26,2,FALSE)</f>
        <v>1</v>
      </c>
      <c r="AX19">
        <f>VLOOKUP(AX18,Note!$A$1:$B$26,2,FALSE)</f>
        <v>3</v>
      </c>
      <c r="AY19">
        <f>VLOOKUP(AY18,Note!$A$1:$B$26,2,FALSE)</f>
        <v>7</v>
      </c>
      <c r="BA19">
        <f>VLOOKUP(BA18,Note!$A$1:$B$26,2,FALSE)</f>
        <v>10</v>
      </c>
      <c r="BB19">
        <f>VLOOKUP(BB18,Note!$A$1:$B$26,2,FALSE)</f>
        <v>2</v>
      </c>
      <c r="BC19">
        <f>VLOOKUP(BC18,Note!$A$1:$B$26,2,FALSE)</f>
        <v>4</v>
      </c>
      <c r="BD19">
        <f>VLOOKUP(BD18,Note!$A$1:$B$26,2,FALSE)</f>
        <v>8</v>
      </c>
      <c r="BF19">
        <f>VLOOKUP(BF18,Note!$A$1:$B$26,2,FALSE)</f>
        <v>11</v>
      </c>
      <c r="BG19">
        <f>VLOOKUP(BG18,Note!$A$1:$B$26,2,FALSE)</f>
        <v>3</v>
      </c>
      <c r="BH19">
        <f>VLOOKUP(BH18,Note!$A$1:$B$26,2,FALSE)</f>
        <v>5</v>
      </c>
      <c r="BI19">
        <f>VLOOKUP(BI18,Note!$A$1:$B$26,2,FALSE)</f>
        <v>9</v>
      </c>
    </row>
    <row r="20" spans="1:61">
      <c r="A20" t="str">
        <f>まとめ7!$A$1</f>
        <v>F</v>
      </c>
      <c r="B20">
        <f>VLOOKUP(A20,Note!$A$1:$B$26,2,FALSE)</f>
        <v>5</v>
      </c>
      <c r="C20" s="2">
        <f>VLOOKUP(ABS(B20-C19),Note!$E$1:$F$25,2,FALSE)</f>
        <v>0</v>
      </c>
      <c r="D20" s="2">
        <f>VLOOKUP(ABS(B20-D19),Note!$E$1:$F$25,2,FALSE)</f>
        <v>1</v>
      </c>
      <c r="E20" s="2">
        <f>VLOOKUP(ABS(B20-E19),Note!$E$1:$F$25,2,FALSE)</f>
        <v>1</v>
      </c>
      <c r="F20" s="2">
        <f>VLOOKUP(ABS(B20-F19),Note!$E$1:$F$25,2,FALSE)</f>
        <v>0</v>
      </c>
      <c r="G20">
        <f t="shared" ref="G20:G23" si="22">B20</f>
        <v>5</v>
      </c>
      <c r="H20" s="2">
        <f>VLOOKUP(ABS(G20-H19),Note!$E$1:$F$25,2,FALSE)</f>
        <v>0</v>
      </c>
      <c r="I20" s="2">
        <f>VLOOKUP(ABS(G20-I19),Note!$E$1:$F$25,2,FALSE)</f>
        <v>0</v>
      </c>
      <c r="J20" s="2">
        <f>VLOOKUP(ABS(G20-J19),Note!$E$1:$F$25,2,FALSE)</f>
        <v>0</v>
      </c>
      <c r="K20" s="2">
        <f>VLOOKUP(ABS(G20-K19),Note!$E$1:$F$25,2,FALSE)</f>
        <v>0</v>
      </c>
      <c r="L20">
        <f t="shared" ref="L20:L23" si="23">G20</f>
        <v>5</v>
      </c>
      <c r="M20" s="2">
        <f>VLOOKUP(ABS(L20-M19),Note!$E$1:$F$25,2,FALSE)</f>
        <v>0</v>
      </c>
      <c r="N20" s="2">
        <f>VLOOKUP(ABS(L20-N19),Note!$E$1:$F$25,2,FALSE)</f>
        <v>1</v>
      </c>
      <c r="O20" s="2">
        <f>VLOOKUP(ABS(L20-O19),Note!$E$1:$F$25,2,FALSE)</f>
        <v>0</v>
      </c>
      <c r="P20" s="2">
        <f>VLOOKUP(ABS(L20-P19),Note!$E$1:$F$25,2,FALSE)</f>
        <v>0</v>
      </c>
      <c r="Q20">
        <f t="shared" ref="Q20:Q23" si="24">L20</f>
        <v>5</v>
      </c>
      <c r="R20" s="2">
        <f>VLOOKUP(ABS(Q20-R19),Note!$E$1:$F$25,2,FALSE)</f>
        <v>0</v>
      </c>
      <c r="S20" s="2">
        <f>VLOOKUP(ABS(Q20-S19),Note!$E$1:$F$25,2,FALSE)</f>
        <v>0</v>
      </c>
      <c r="T20" s="2">
        <f>VLOOKUP(ABS(Q20-T19),Note!$E$1:$F$25,2,FALSE)</f>
        <v>0</v>
      </c>
      <c r="U20" s="2">
        <f>VLOOKUP(ABS(Q20-U19),Note!$E$1:$F$25,2,FALSE)</f>
        <v>0</v>
      </c>
      <c r="V20">
        <f t="shared" ref="V20:V23" si="25">Q20</f>
        <v>5</v>
      </c>
      <c r="W20" s="2">
        <f>VLOOKUP(ABS(V20-W19),Note!$E$1:$F$25,2,FALSE)</f>
        <v>1</v>
      </c>
      <c r="X20" s="2">
        <f>VLOOKUP(ABS(V20-X19),Note!$E$1:$F$25,2,FALSE)</f>
        <v>0</v>
      </c>
      <c r="Y20" s="2">
        <f>VLOOKUP(ABS(V20-Y19),Note!$E$1:$F$25,2,FALSE)</f>
        <v>0</v>
      </c>
      <c r="Z20" s="2">
        <f>VLOOKUP(ABS(V20-Z19),Note!$E$1:$F$25,2,FALSE)</f>
        <v>0</v>
      </c>
      <c r="AA20">
        <f t="shared" ref="AA20:AA23" si="26">V20</f>
        <v>5</v>
      </c>
      <c r="AB20" s="2">
        <f>VLOOKUP(ABS(AA20-AB19),Note!$E$1:$F$25,2,FALSE)</f>
        <v>0</v>
      </c>
      <c r="AC20" s="2">
        <f>VLOOKUP(ABS(AA20-AC19),Note!$E$1:$F$25,2,FALSE)</f>
        <v>0</v>
      </c>
      <c r="AD20" s="2">
        <f>VLOOKUP(ABS(AA20-AD19),Note!$E$1:$F$25,2,FALSE)</f>
        <v>0</v>
      </c>
      <c r="AE20" s="2">
        <f>VLOOKUP(ABS(AA20-AE19),Note!$E$1:$F$25,2,FALSE)</f>
        <v>0</v>
      </c>
      <c r="AF20">
        <f t="shared" ref="AF20:AF23" si="27">AA20</f>
        <v>5</v>
      </c>
      <c r="AG20" s="2">
        <f>VLOOKUP(ABS(AF20-AG19),Note!$E$1:$F$25,2,FALSE)</f>
        <v>1</v>
      </c>
      <c r="AH20" s="2">
        <f>VLOOKUP(ABS(AF20-AH19),Note!$E$1:$F$25,2,FALSE)</f>
        <v>0</v>
      </c>
      <c r="AI20" s="2">
        <f>VLOOKUP(ABS(AF20-AI19),Note!$E$1:$F$25,2,FALSE)</f>
        <v>0</v>
      </c>
      <c r="AJ20" s="2">
        <f>VLOOKUP(ABS(AF20-AJ19),Note!$E$1:$F$25,2,FALSE)</f>
        <v>1</v>
      </c>
      <c r="AK20">
        <f t="shared" ref="AK20:AK23" si="28">AF20</f>
        <v>5</v>
      </c>
      <c r="AL20" s="2">
        <f>VLOOKUP(ABS(AK20-AL19),Note!$E$1:$F$25,2,FALSE)</f>
        <v>0</v>
      </c>
      <c r="AM20" s="2">
        <f>VLOOKUP(ABS(AK20-AM19),Note!$E$1:$F$25,2,FALSE)</f>
        <v>0</v>
      </c>
      <c r="AN20" s="2">
        <f>VLOOKUP(ABS(AK20-AN19),Note!$E$1:$F$25,2,FALSE)</f>
        <v>0</v>
      </c>
      <c r="AO20" s="2">
        <f>VLOOKUP(ABS(AK20-AO19),Note!$E$1:$F$25,2,FALSE)</f>
        <v>0</v>
      </c>
      <c r="AP20">
        <f t="shared" ref="AP20:AP23" si="29">AK20</f>
        <v>5</v>
      </c>
      <c r="AQ20" s="2">
        <f>VLOOKUP(ABS(AP20-AQ19),Note!$E$1:$F$25,2,FALSE)</f>
        <v>0</v>
      </c>
      <c r="AR20" s="2">
        <f>VLOOKUP(ABS(AP20-AR19),Note!$E$1:$F$25,2,FALSE)</f>
        <v>0</v>
      </c>
      <c r="AS20" s="2">
        <f>VLOOKUP(ABS(AP20-AS19),Note!$E$1:$F$25,2,FALSE)</f>
        <v>0</v>
      </c>
      <c r="AT20" s="2">
        <f>VLOOKUP(ABS(AP20-AT19),Note!$E$1:$F$25,2,FALSE)</f>
        <v>1</v>
      </c>
      <c r="AU20">
        <f t="shared" ref="AU20:AU23" si="30">AP20</f>
        <v>5</v>
      </c>
      <c r="AV20" s="2">
        <f>VLOOKUP(ABS(AU20-AV19),Note!$E$1:$F$25,2,FALSE)</f>
        <v>0</v>
      </c>
      <c r="AW20" s="2">
        <f>VLOOKUP(ABS(AU20-AW19),Note!$E$1:$F$25,2,FALSE)</f>
        <v>0</v>
      </c>
      <c r="AX20" s="2">
        <f>VLOOKUP(ABS(AU20-AX19),Note!$E$1:$F$25,2,FALSE)</f>
        <v>0</v>
      </c>
      <c r="AY20" s="2">
        <f>VLOOKUP(ABS(AU20-AY19),Note!$E$1:$F$25,2,FALSE)</f>
        <v>0</v>
      </c>
      <c r="AZ20">
        <f t="shared" ref="AZ20:AZ23" si="31">AU20</f>
        <v>5</v>
      </c>
      <c r="BA20" s="2">
        <f>VLOOKUP(ABS(AZ20-BA19),Note!$E$1:$F$25,2,FALSE)</f>
        <v>0</v>
      </c>
      <c r="BB20" s="2">
        <f>VLOOKUP(ABS(AZ20-BB19),Note!$E$1:$F$25,2,FALSE)</f>
        <v>0</v>
      </c>
      <c r="BC20" s="2">
        <f>VLOOKUP(ABS(AZ20-BC19),Note!$E$1:$F$25,2,FALSE)</f>
        <v>1</v>
      </c>
      <c r="BD20" s="2">
        <f>VLOOKUP(ABS(AZ20-BD19),Note!$E$1:$F$25,2,FALSE)</f>
        <v>0</v>
      </c>
      <c r="BE20">
        <f t="shared" ref="BE20:BE23" si="32">AZ20</f>
        <v>5</v>
      </c>
      <c r="BF20" s="2">
        <f>VLOOKUP(ABS(BE20-BF19),Note!$E$1:$F$25,2,FALSE)</f>
        <v>0</v>
      </c>
      <c r="BG20" s="2">
        <f>VLOOKUP(ABS(BE20-BG19),Note!$E$1:$F$25,2,FALSE)</f>
        <v>0</v>
      </c>
      <c r="BH20" s="2">
        <f>VLOOKUP(ABS(BE20-BH19),Note!$E$1:$F$25,2,FALSE)</f>
        <v>0</v>
      </c>
      <c r="BI20" s="2">
        <f>VLOOKUP(ABS(BE20-BI19),Note!$E$1:$F$25,2,FALSE)</f>
        <v>0</v>
      </c>
    </row>
    <row r="21" spans="1:61">
      <c r="A21" t="str">
        <f>VLOOKUP(まとめ7!$A$1&amp;"m7♭5",Chords!$A$2:$D$188,2,FALSE)</f>
        <v>A♭</v>
      </c>
      <c r="B21">
        <f>VLOOKUP(A21,Note!$A$1:$B$26,2,FALSE)</f>
        <v>8</v>
      </c>
      <c r="C21" s="2">
        <f>VLOOKUP(ABS(B21-C19),Note!$E$1:$F$25,2,FALSE)</f>
        <v>0</v>
      </c>
      <c r="D21" s="2">
        <f>VLOOKUP(ABS(B21-D19),Note!$E$1:$F$25,2,FALSE)</f>
        <v>0</v>
      </c>
      <c r="E21" s="2">
        <f>VLOOKUP(ABS(B21-E19),Note!$E$1:$F$25,2,FALSE)</f>
        <v>0</v>
      </c>
      <c r="F21" s="2">
        <f>VLOOKUP(ABS(B21-F19),Note!$E$1:$F$25,2,FALSE)</f>
        <v>0</v>
      </c>
      <c r="G21">
        <f t="shared" si="22"/>
        <v>8</v>
      </c>
      <c r="H21" s="2">
        <f>VLOOKUP(ABS(G21-H19),Note!$E$1:$F$25,2,FALSE)</f>
        <v>0</v>
      </c>
      <c r="I21" s="2">
        <f>VLOOKUP(ABS(G21-I19),Note!$E$1:$F$25,2,FALSE)</f>
        <v>0</v>
      </c>
      <c r="J21" s="2">
        <f>VLOOKUP(ABS(G21-J19),Note!$E$1:$F$25,2,FALSE)</f>
        <v>1</v>
      </c>
      <c r="K21" s="2">
        <f>VLOOKUP(ABS(G21-K19),Note!$E$1:$F$25,2,FALSE)</f>
        <v>0</v>
      </c>
      <c r="L21">
        <f t="shared" si="23"/>
        <v>8</v>
      </c>
      <c r="M21" s="2">
        <f>VLOOKUP(ABS(L21-M19),Note!$E$1:$F$25,2,FALSE)</f>
        <v>0</v>
      </c>
      <c r="N21" s="2">
        <f>VLOOKUP(ABS(L21-N19),Note!$E$1:$F$25,2,FALSE)</f>
        <v>0</v>
      </c>
      <c r="O21" s="2">
        <f>VLOOKUP(ABS(L21-O19),Note!$E$1:$F$25,2,FALSE)</f>
        <v>0</v>
      </c>
      <c r="P21" s="2">
        <f>VLOOKUP(ABS(L21-P19),Note!$E$1:$F$25,2,FALSE)</f>
        <v>0</v>
      </c>
      <c r="Q21">
        <f t="shared" si="24"/>
        <v>8</v>
      </c>
      <c r="R21" s="2">
        <f>VLOOKUP(ABS(Q21-R19),Note!$E$1:$F$25,2,FALSE)</f>
        <v>0</v>
      </c>
      <c r="S21" s="2">
        <f>VLOOKUP(ABS(Q21-S19),Note!$E$1:$F$25,2,FALSE)</f>
        <v>1</v>
      </c>
      <c r="T21" s="2">
        <f>VLOOKUP(ABS(Q21-T19),Note!$E$1:$F$25,2,FALSE)</f>
        <v>1</v>
      </c>
      <c r="U21" s="2">
        <f>VLOOKUP(ABS(Q21-U19),Note!$E$1:$F$25,2,FALSE)</f>
        <v>0</v>
      </c>
      <c r="V21">
        <f t="shared" si="25"/>
        <v>8</v>
      </c>
      <c r="W21" s="2">
        <f>VLOOKUP(ABS(V21-W19),Note!$E$1:$F$25,2,FALSE)</f>
        <v>0</v>
      </c>
      <c r="X21" s="2">
        <f>VLOOKUP(ABS(V21-X19),Note!$E$1:$F$25,2,FALSE)</f>
        <v>0</v>
      </c>
      <c r="Y21" s="2">
        <f>VLOOKUP(ABS(V21-Y19),Note!$E$1:$F$25,2,FALSE)</f>
        <v>0</v>
      </c>
      <c r="Z21" s="2">
        <f>VLOOKUP(ABS(V21-Z19),Note!$E$1:$F$25,2,FALSE)</f>
        <v>0</v>
      </c>
      <c r="AA21">
        <f t="shared" si="26"/>
        <v>8</v>
      </c>
      <c r="AB21" s="2">
        <f>VLOOKUP(ABS(AA21-AB19),Note!$E$1:$F$25,2,FALSE)</f>
        <v>0</v>
      </c>
      <c r="AC21" s="2">
        <f>VLOOKUP(ABS(AA21-AC19),Note!$E$1:$F$25,2,FALSE)</f>
        <v>1</v>
      </c>
      <c r="AD21" s="2">
        <f>VLOOKUP(ABS(AA21-AD19),Note!$E$1:$F$25,2,FALSE)</f>
        <v>0</v>
      </c>
      <c r="AE21" s="2">
        <f>VLOOKUP(ABS(AA21-AE19),Note!$E$1:$F$25,2,FALSE)</f>
        <v>0</v>
      </c>
      <c r="AF21">
        <f t="shared" si="27"/>
        <v>8</v>
      </c>
      <c r="AG21" s="2">
        <f>VLOOKUP(ABS(AF21-AG19),Note!$E$1:$F$25,2,FALSE)</f>
        <v>0</v>
      </c>
      <c r="AH21" s="2">
        <f>VLOOKUP(ABS(AF21-AH19),Note!$E$1:$F$25,2,FALSE)</f>
        <v>0</v>
      </c>
      <c r="AI21" s="2">
        <f>VLOOKUP(ABS(AF21-AI19),Note!$E$1:$F$25,2,FALSE)</f>
        <v>0</v>
      </c>
      <c r="AJ21" s="2">
        <f>VLOOKUP(ABS(AF21-AJ19),Note!$E$1:$F$25,2,FALSE)</f>
        <v>0</v>
      </c>
      <c r="AK21">
        <f t="shared" si="28"/>
        <v>8</v>
      </c>
      <c r="AL21" s="2">
        <f>VLOOKUP(ABS(AK21-AL19),Note!$E$1:$F$25,2,FALSE)</f>
        <v>1</v>
      </c>
      <c r="AM21" s="2">
        <f>VLOOKUP(ABS(AK21-AM19),Note!$E$1:$F$25,2,FALSE)</f>
        <v>0</v>
      </c>
      <c r="AN21" s="2">
        <f>VLOOKUP(ABS(AK21-AN19),Note!$E$1:$F$25,2,FALSE)</f>
        <v>0</v>
      </c>
      <c r="AO21" s="2">
        <f>VLOOKUP(ABS(AK21-AO19),Note!$E$1:$F$25,2,FALSE)</f>
        <v>0</v>
      </c>
      <c r="AP21">
        <f t="shared" si="29"/>
        <v>8</v>
      </c>
      <c r="AQ21" s="2">
        <f>VLOOKUP(ABS(AP21-AQ19),Note!$E$1:$F$25,2,FALSE)</f>
        <v>0</v>
      </c>
      <c r="AR21" s="2">
        <f>VLOOKUP(ABS(AP21-AR19),Note!$E$1:$F$25,2,FALSE)</f>
        <v>0</v>
      </c>
      <c r="AS21" s="2">
        <f>VLOOKUP(ABS(AP21-AS19),Note!$E$1:$F$25,2,FALSE)</f>
        <v>0</v>
      </c>
      <c r="AT21" s="2">
        <f>VLOOKUP(ABS(AP21-AT19),Note!$E$1:$F$25,2,FALSE)</f>
        <v>0</v>
      </c>
      <c r="AU21">
        <f t="shared" si="30"/>
        <v>8</v>
      </c>
      <c r="AV21" s="2">
        <f>VLOOKUP(ABS(AU21-AV19),Note!$E$1:$F$25,2,FALSE)</f>
        <v>1</v>
      </c>
      <c r="AW21" s="2">
        <f>VLOOKUP(ABS(AU21-AW19),Note!$E$1:$F$25,2,FALSE)</f>
        <v>0</v>
      </c>
      <c r="AX21" s="2">
        <f>VLOOKUP(ABS(AU21-AX19),Note!$E$1:$F$25,2,FALSE)</f>
        <v>0</v>
      </c>
      <c r="AY21" s="2">
        <f>VLOOKUP(ABS(AU21-AY19),Note!$E$1:$F$25,2,FALSE)</f>
        <v>1</v>
      </c>
      <c r="AZ21">
        <f t="shared" si="31"/>
        <v>8</v>
      </c>
      <c r="BA21" s="2">
        <f>VLOOKUP(ABS(AZ21-BA19),Note!$E$1:$F$25,2,FALSE)</f>
        <v>0</v>
      </c>
      <c r="BB21" s="2">
        <f>VLOOKUP(ABS(AZ21-BB19),Note!$E$1:$F$25,2,FALSE)</f>
        <v>0</v>
      </c>
      <c r="BC21" s="2">
        <f>VLOOKUP(ABS(AZ21-BC19),Note!$E$1:$F$25,2,FALSE)</f>
        <v>0</v>
      </c>
      <c r="BD21" s="2">
        <f>VLOOKUP(ABS(AZ21-BD19),Note!$E$1:$F$25,2,FALSE)</f>
        <v>0</v>
      </c>
      <c r="BE21">
        <f t="shared" si="32"/>
        <v>8</v>
      </c>
      <c r="BF21" s="2">
        <f>VLOOKUP(ABS(BE21-BF19),Note!$E$1:$F$25,2,FALSE)</f>
        <v>0</v>
      </c>
      <c r="BG21" s="2">
        <f>VLOOKUP(ABS(BE21-BG19),Note!$E$1:$F$25,2,FALSE)</f>
        <v>0</v>
      </c>
      <c r="BH21" s="2">
        <f>VLOOKUP(ABS(BE21-BH19),Note!$E$1:$F$25,2,FALSE)</f>
        <v>0</v>
      </c>
      <c r="BI21" s="2">
        <f>VLOOKUP(ABS(BE21-BI19),Note!$E$1:$F$25,2,FALSE)</f>
        <v>1</v>
      </c>
    </row>
    <row r="22" spans="1:61">
      <c r="A22" t="str">
        <f>VLOOKUP(まとめ7!$A$1&amp;"m7♭5",Chords!$A$2:$D$188,3,FALSE)</f>
        <v>C♭</v>
      </c>
      <c r="B22">
        <f>VLOOKUP(A22,Note!$A$1:$B$26,2,FALSE)</f>
        <v>11</v>
      </c>
      <c r="C22" s="2">
        <f>VLOOKUP(ABS(B22-C19),Note!$E$1:$F$25,2,FALSE)</f>
        <v>1</v>
      </c>
      <c r="D22" s="2">
        <f>VLOOKUP(ABS(B22-D19),Note!$E$1:$F$25,2,FALSE)</f>
        <v>0</v>
      </c>
      <c r="E22" s="2">
        <f>VLOOKUP(ABS(B22-E19),Note!$E$1:$F$25,2,FALSE)</f>
        <v>0</v>
      </c>
      <c r="F22" s="2">
        <f>VLOOKUP(ABS(B22-F19),Note!$E$1:$F$25,2,FALSE)</f>
        <v>1</v>
      </c>
      <c r="G22">
        <f t="shared" si="22"/>
        <v>11</v>
      </c>
      <c r="H22" s="2">
        <f>VLOOKUP(ABS(G22-H19),Note!$E$1:$F$25,2,FALSE)</f>
        <v>0</v>
      </c>
      <c r="I22" s="2">
        <f>VLOOKUP(ABS(G22-I19),Note!$E$1:$F$25,2,FALSE)</f>
        <v>0</v>
      </c>
      <c r="J22" s="2">
        <f>VLOOKUP(ABS(G22-J19),Note!$E$1:$F$25,2,FALSE)</f>
        <v>0</v>
      </c>
      <c r="K22" s="2">
        <f>VLOOKUP(ABS(G22-K19),Note!$E$1:$F$25,2,FALSE)</f>
        <v>0</v>
      </c>
      <c r="L22">
        <f t="shared" si="23"/>
        <v>11</v>
      </c>
      <c r="M22" s="2">
        <f>VLOOKUP(ABS(L22-M19),Note!$E$1:$F$25,2,FALSE)</f>
        <v>0</v>
      </c>
      <c r="N22" s="2">
        <f>VLOOKUP(ABS(L22-N19),Note!$E$1:$F$25,2,FALSE)</f>
        <v>0</v>
      </c>
      <c r="O22" s="2">
        <f>VLOOKUP(ABS(L22-O19),Note!$E$1:$F$25,2,FALSE)</f>
        <v>0</v>
      </c>
      <c r="P22" s="2">
        <f>VLOOKUP(ABS(L22-P19),Note!$E$1:$F$25,2,FALSE)</f>
        <v>1</v>
      </c>
      <c r="Q22">
        <f t="shared" si="24"/>
        <v>11</v>
      </c>
      <c r="R22" s="2">
        <f>VLOOKUP(ABS(Q22-R19),Note!$E$1:$F$25,2,FALSE)</f>
        <v>0</v>
      </c>
      <c r="S22" s="2">
        <f>VLOOKUP(ABS(Q22-S19),Note!$E$1:$F$25,2,FALSE)</f>
        <v>0</v>
      </c>
      <c r="T22" s="2">
        <f>VLOOKUP(ABS(Q22-T19),Note!$E$1:$F$25,2,FALSE)</f>
        <v>0</v>
      </c>
      <c r="U22" s="2">
        <f>VLOOKUP(ABS(Q22-U19),Note!$E$1:$F$25,2,FALSE)</f>
        <v>0</v>
      </c>
      <c r="V22">
        <f t="shared" si="25"/>
        <v>11</v>
      </c>
      <c r="W22" s="2">
        <f>VLOOKUP(ABS(V22-W19),Note!$E$1:$F$25,2,FALSE)</f>
        <v>0</v>
      </c>
      <c r="X22" s="2">
        <f>VLOOKUP(ABS(V22-X19),Note!$E$1:$F$25,2,FALSE)</f>
        <v>0</v>
      </c>
      <c r="Y22" s="2">
        <f>VLOOKUP(ABS(V22-Y19),Note!$E$1:$F$25,2,FALSE)</f>
        <v>1</v>
      </c>
      <c r="Z22" s="2">
        <f>VLOOKUP(ABS(V22-Z19),Note!$E$1:$F$25,2,FALSE)</f>
        <v>0</v>
      </c>
      <c r="AA22">
        <f t="shared" si="26"/>
        <v>11</v>
      </c>
      <c r="AB22" s="2">
        <f>VLOOKUP(ABS(AA22-AB19),Note!$E$1:$F$25,2,FALSE)</f>
        <v>0</v>
      </c>
      <c r="AC22" s="2">
        <f>VLOOKUP(ABS(AA22-AC19),Note!$E$1:$F$25,2,FALSE)</f>
        <v>0</v>
      </c>
      <c r="AD22" s="2">
        <f>VLOOKUP(ABS(AA22-AD19),Note!$E$1:$F$25,2,FALSE)</f>
        <v>0</v>
      </c>
      <c r="AE22" s="2">
        <f>VLOOKUP(ABS(AA22-AE19),Note!$E$1:$F$25,2,FALSE)</f>
        <v>0</v>
      </c>
      <c r="AF22">
        <f t="shared" si="27"/>
        <v>11</v>
      </c>
      <c r="AG22" s="2">
        <f>VLOOKUP(ABS(AF22-AG19),Note!$E$1:$F$25,2,FALSE)</f>
        <v>0</v>
      </c>
      <c r="AH22" s="2">
        <f>VLOOKUP(ABS(AF22-AH19),Note!$E$1:$F$25,2,FALSE)</f>
        <v>1</v>
      </c>
      <c r="AI22" s="2">
        <f>VLOOKUP(ABS(AF22-AI19),Note!$E$1:$F$25,2,FALSE)</f>
        <v>1</v>
      </c>
      <c r="AJ22" s="2">
        <f>VLOOKUP(ABS(AF22-AJ19),Note!$E$1:$F$25,2,FALSE)</f>
        <v>0</v>
      </c>
      <c r="AK22">
        <f t="shared" si="28"/>
        <v>11</v>
      </c>
      <c r="AL22" s="2">
        <f>VLOOKUP(ABS(AK22-AL19),Note!$E$1:$F$25,2,FALSE)</f>
        <v>0</v>
      </c>
      <c r="AM22" s="2">
        <f>VLOOKUP(ABS(AK22-AM19),Note!$E$1:$F$25,2,FALSE)</f>
        <v>0</v>
      </c>
      <c r="AN22" s="2">
        <f>VLOOKUP(ABS(AK22-AN19),Note!$E$1:$F$25,2,FALSE)</f>
        <v>0</v>
      </c>
      <c r="AO22" s="2">
        <f>VLOOKUP(ABS(AK22-AO19),Note!$E$1:$F$25,2,FALSE)</f>
        <v>0</v>
      </c>
      <c r="AP22">
        <f t="shared" si="29"/>
        <v>11</v>
      </c>
      <c r="AQ22" s="2">
        <f>VLOOKUP(ABS(AP22-AQ19),Note!$E$1:$F$25,2,FALSE)</f>
        <v>0</v>
      </c>
      <c r="AR22" s="2">
        <f>VLOOKUP(ABS(AP22-AR19),Note!$E$1:$F$25,2,FALSE)</f>
        <v>1</v>
      </c>
      <c r="AS22" s="2">
        <f>VLOOKUP(ABS(AP22-AS19),Note!$E$1:$F$25,2,FALSE)</f>
        <v>0</v>
      </c>
      <c r="AT22" s="2">
        <f>VLOOKUP(ABS(AP22-AT19),Note!$E$1:$F$25,2,FALSE)</f>
        <v>0</v>
      </c>
      <c r="AU22">
        <f t="shared" si="30"/>
        <v>11</v>
      </c>
      <c r="AV22" s="2">
        <f>VLOOKUP(ABS(AU22-AV19),Note!$E$1:$F$25,2,FALSE)</f>
        <v>0</v>
      </c>
      <c r="AW22" s="2">
        <f>VLOOKUP(ABS(AU22-AW19),Note!$E$1:$F$25,2,FALSE)</f>
        <v>0</v>
      </c>
      <c r="AX22" s="2">
        <f>VLOOKUP(ABS(AU22-AX19),Note!$E$1:$F$25,2,FALSE)</f>
        <v>0</v>
      </c>
      <c r="AY22" s="2">
        <f>VLOOKUP(ABS(AU22-AY19),Note!$E$1:$F$25,2,FALSE)</f>
        <v>0</v>
      </c>
      <c r="AZ22">
        <f t="shared" si="31"/>
        <v>11</v>
      </c>
      <c r="BA22" s="2">
        <f>VLOOKUP(ABS(AZ22-BA19),Note!$E$1:$F$25,2,FALSE)</f>
        <v>1</v>
      </c>
      <c r="BB22" s="2">
        <f>VLOOKUP(ABS(AZ22-BB19),Note!$E$1:$F$25,2,FALSE)</f>
        <v>0</v>
      </c>
      <c r="BC22" s="2">
        <f>VLOOKUP(ABS(AZ22-BC19),Note!$E$1:$F$25,2,FALSE)</f>
        <v>0</v>
      </c>
      <c r="BD22" s="2">
        <f>VLOOKUP(ABS(AZ22-BD19),Note!$E$1:$F$25,2,FALSE)</f>
        <v>0</v>
      </c>
      <c r="BE22">
        <f t="shared" si="32"/>
        <v>11</v>
      </c>
      <c r="BF22" s="2">
        <f>VLOOKUP(ABS(BE22-BF19),Note!$E$1:$F$25,2,FALSE)</f>
        <v>0</v>
      </c>
      <c r="BG22" s="2">
        <f>VLOOKUP(ABS(BE22-BG19),Note!$E$1:$F$25,2,FALSE)</f>
        <v>0</v>
      </c>
      <c r="BH22" s="2">
        <f>VLOOKUP(ABS(BE22-BH19),Note!$E$1:$F$25,2,FALSE)</f>
        <v>0</v>
      </c>
      <c r="BI22" s="2">
        <f>VLOOKUP(ABS(BE22-BI19),Note!$E$1:$F$25,2,FALSE)</f>
        <v>0</v>
      </c>
    </row>
    <row r="23" spans="1:61">
      <c r="A23" t="str">
        <f>VLOOKUP(まとめ7!$A$1&amp;"m7♭5",Chords!$A$2:$D$188,4,FALSE)</f>
        <v>E♭</v>
      </c>
      <c r="B23">
        <f>VLOOKUP(A23,Note!$A$1:$B$26,2,FALSE)</f>
        <v>3</v>
      </c>
      <c r="C23" s="2">
        <f>VLOOKUP(ABS(B23-C19),Note!$E$1:$F$25,2,FALSE)</f>
        <v>0</v>
      </c>
      <c r="D23" s="2">
        <f>VLOOKUP(ABS(B23-D19),Note!$E$1:$F$25,2,FALSE)</f>
        <v>1</v>
      </c>
      <c r="E23" s="2">
        <f>VLOOKUP(ABS(B23-E19),Note!$E$1:$F$25,2,FALSE)</f>
        <v>0</v>
      </c>
      <c r="F23" s="2">
        <f>VLOOKUP(ABS(B23-F19),Note!$E$1:$F$25,2,FALSE)</f>
        <v>0</v>
      </c>
      <c r="G23">
        <f t="shared" si="22"/>
        <v>3</v>
      </c>
      <c r="H23" s="2">
        <f>VLOOKUP(ABS(G23-H19),Note!$E$1:$F$25,2,FALSE)</f>
        <v>0</v>
      </c>
      <c r="I23" s="2">
        <f>VLOOKUP(ABS(G23-I19),Note!$E$1:$F$25,2,FALSE)</f>
        <v>0</v>
      </c>
      <c r="J23" s="2">
        <f>VLOOKUP(ABS(G23-J19),Note!$E$1:$F$25,2,FALSE)</f>
        <v>0</v>
      </c>
      <c r="K23" s="2">
        <f>VLOOKUP(ABS(G23-K19),Note!$E$1:$F$25,2,FALSE)</f>
        <v>0</v>
      </c>
      <c r="L23">
        <f t="shared" si="23"/>
        <v>3</v>
      </c>
      <c r="M23" s="2">
        <f>VLOOKUP(ABS(L23-M19),Note!$E$1:$F$25,2,FALSE)</f>
        <v>1</v>
      </c>
      <c r="N23" s="2">
        <f>VLOOKUP(ABS(L23-N19),Note!$E$1:$F$25,2,FALSE)</f>
        <v>0</v>
      </c>
      <c r="O23" s="2">
        <f>VLOOKUP(ABS(L23-O19),Note!$E$1:$F$25,2,FALSE)</f>
        <v>0</v>
      </c>
      <c r="P23" s="2">
        <f>VLOOKUP(ABS(L23-P19),Note!$E$1:$F$25,2,FALSE)</f>
        <v>0</v>
      </c>
      <c r="Q23">
        <f t="shared" si="24"/>
        <v>3</v>
      </c>
      <c r="R23" s="2">
        <f>VLOOKUP(ABS(Q23-R19),Note!$E$1:$F$25,2,FALSE)</f>
        <v>0</v>
      </c>
      <c r="S23" s="2">
        <f>VLOOKUP(ABS(Q23-S19),Note!$E$1:$F$25,2,FALSE)</f>
        <v>0</v>
      </c>
      <c r="T23" s="2">
        <f>VLOOKUP(ABS(Q23-T19),Note!$E$1:$F$25,2,FALSE)</f>
        <v>0</v>
      </c>
      <c r="U23" s="2">
        <f>VLOOKUP(ABS(Q23-U19),Note!$E$1:$F$25,2,FALSE)</f>
        <v>0</v>
      </c>
      <c r="V23">
        <f t="shared" si="25"/>
        <v>3</v>
      </c>
      <c r="W23" s="2">
        <f>VLOOKUP(ABS(V23-W19),Note!$E$1:$F$25,2,FALSE)</f>
        <v>1</v>
      </c>
      <c r="X23" s="2">
        <f>VLOOKUP(ABS(V23-X19),Note!$E$1:$F$25,2,FALSE)</f>
        <v>0</v>
      </c>
      <c r="Y23" s="2">
        <f>VLOOKUP(ABS(V23-Y19),Note!$E$1:$F$25,2,FALSE)</f>
        <v>0</v>
      </c>
      <c r="Z23" s="2">
        <f>VLOOKUP(ABS(V23-Z19),Note!$E$1:$F$25,2,FALSE)</f>
        <v>1</v>
      </c>
      <c r="AA23">
        <f t="shared" si="26"/>
        <v>3</v>
      </c>
      <c r="AB23" s="2">
        <f>VLOOKUP(ABS(AA23-AB19),Note!$E$1:$F$25,2,FALSE)</f>
        <v>0</v>
      </c>
      <c r="AC23" s="2">
        <f>VLOOKUP(ABS(AA23-AC19),Note!$E$1:$F$25,2,FALSE)</f>
        <v>0</v>
      </c>
      <c r="AD23" s="2">
        <f>VLOOKUP(ABS(AA23-AD19),Note!$E$1:$F$25,2,FALSE)</f>
        <v>0</v>
      </c>
      <c r="AE23" s="2">
        <f>VLOOKUP(ABS(AA23-AE19),Note!$E$1:$F$25,2,FALSE)</f>
        <v>0</v>
      </c>
      <c r="AF23">
        <f t="shared" si="27"/>
        <v>3</v>
      </c>
      <c r="AG23" s="2">
        <f>VLOOKUP(ABS(AF23-AG19),Note!$E$1:$F$25,2,FALSE)</f>
        <v>0</v>
      </c>
      <c r="AH23" s="2">
        <f>VLOOKUP(ABS(AF23-AH19),Note!$E$1:$F$25,2,FALSE)</f>
        <v>0</v>
      </c>
      <c r="AI23" s="2">
        <f>VLOOKUP(ABS(AF23-AI19),Note!$E$1:$F$25,2,FALSE)</f>
        <v>0</v>
      </c>
      <c r="AJ23" s="2">
        <f>VLOOKUP(ABS(AF23-AJ19),Note!$E$1:$F$25,2,FALSE)</f>
        <v>1</v>
      </c>
      <c r="AK23">
        <f t="shared" si="28"/>
        <v>3</v>
      </c>
      <c r="AL23" s="2">
        <f>VLOOKUP(ABS(AK23-AL19),Note!$E$1:$F$25,2,FALSE)</f>
        <v>0</v>
      </c>
      <c r="AM23" s="2">
        <f>VLOOKUP(ABS(AK23-AM19),Note!$E$1:$F$25,2,FALSE)</f>
        <v>0</v>
      </c>
      <c r="AN23" s="2">
        <f>VLOOKUP(ABS(AK23-AN19),Note!$E$1:$F$25,2,FALSE)</f>
        <v>0</v>
      </c>
      <c r="AO23" s="2">
        <f>VLOOKUP(ABS(AK23-AO19),Note!$E$1:$F$25,2,FALSE)</f>
        <v>0</v>
      </c>
      <c r="AP23">
        <f t="shared" si="29"/>
        <v>3</v>
      </c>
      <c r="AQ23" s="2">
        <f>VLOOKUP(ABS(AP23-AQ19),Note!$E$1:$F$25,2,FALSE)</f>
        <v>0</v>
      </c>
      <c r="AR23" s="2">
        <f>VLOOKUP(ABS(AP23-AR19),Note!$E$1:$F$25,2,FALSE)</f>
        <v>0</v>
      </c>
      <c r="AS23" s="2">
        <f>VLOOKUP(ABS(AP23-AS19),Note!$E$1:$F$25,2,FALSE)</f>
        <v>1</v>
      </c>
      <c r="AT23" s="2">
        <f>VLOOKUP(ABS(AP23-AT19),Note!$E$1:$F$25,2,FALSE)</f>
        <v>0</v>
      </c>
      <c r="AU23">
        <f t="shared" si="30"/>
        <v>3</v>
      </c>
      <c r="AV23" s="2">
        <f>VLOOKUP(ABS(AU23-AV19),Note!$E$1:$F$25,2,FALSE)</f>
        <v>0</v>
      </c>
      <c r="AW23" s="2">
        <f>VLOOKUP(ABS(AU23-AW19),Note!$E$1:$F$25,2,FALSE)</f>
        <v>0</v>
      </c>
      <c r="AX23" s="2">
        <f>VLOOKUP(ABS(AU23-AX19),Note!$E$1:$F$25,2,FALSE)</f>
        <v>0</v>
      </c>
      <c r="AY23" s="2">
        <f>VLOOKUP(ABS(AU23-AY19),Note!$E$1:$F$25,2,FALSE)</f>
        <v>0</v>
      </c>
      <c r="AZ23">
        <f t="shared" si="31"/>
        <v>3</v>
      </c>
      <c r="BA23" s="2">
        <f>VLOOKUP(ABS(AZ23-BA19),Note!$E$1:$F$25,2,FALSE)</f>
        <v>0</v>
      </c>
      <c r="BB23" s="2">
        <f>VLOOKUP(ABS(AZ23-BB19),Note!$E$1:$F$25,2,FALSE)</f>
        <v>1</v>
      </c>
      <c r="BC23" s="2">
        <f>VLOOKUP(ABS(AZ23-BC19),Note!$E$1:$F$25,2,FALSE)</f>
        <v>1</v>
      </c>
      <c r="BD23" s="2">
        <f>VLOOKUP(ABS(AZ23-BD19),Note!$E$1:$F$25,2,FALSE)</f>
        <v>0</v>
      </c>
      <c r="BE23">
        <f t="shared" si="32"/>
        <v>3</v>
      </c>
      <c r="BF23" s="2">
        <f>VLOOKUP(ABS(BE23-BF19),Note!$E$1:$F$25,2,FALSE)</f>
        <v>0</v>
      </c>
      <c r="BG23" s="2">
        <f>VLOOKUP(ABS(BE23-BG19),Note!$E$1:$F$25,2,FALSE)</f>
        <v>0</v>
      </c>
      <c r="BH23" s="2">
        <f>VLOOKUP(ABS(BE23-BH19),Note!$E$1:$F$25,2,FALSE)</f>
        <v>0</v>
      </c>
      <c r="BI23" s="2">
        <f>VLOOKUP(ABS(BE23-BI19),Note!$E$1:$F$25,2,FALSE)</f>
        <v>0</v>
      </c>
    </row>
    <row r="24" spans="4:59">
      <c r="D24">
        <f>SUM(C20:C23,D20:D23,E20:E23,F20:F23)</f>
        <v>5</v>
      </c>
      <c r="I24">
        <f>SUM(H20:H23,I20:I23,J20:J23,K20:K23)</f>
        <v>1</v>
      </c>
      <c r="N24">
        <f>SUM(M20:M23,N20:N23,O20:O23,P20:P23)</f>
        <v>3</v>
      </c>
      <c r="S24">
        <f>SUM(R20:R23,S20:S23,T20:T23,U20:U23)</f>
        <v>2</v>
      </c>
      <c r="X24">
        <f>SUM(W20:W23,X20:X23,Y20:Y23,Z20:Z23)</f>
        <v>4</v>
      </c>
      <c r="AC24">
        <f>SUM(AB20:AB23,AC20:AC23,AD20:AD23,AE20:AE23)</f>
        <v>1</v>
      </c>
      <c r="AH24">
        <f>SUM(AG20:AG23,AH20:AH23,AI20:AI23,AJ20:AJ23)</f>
        <v>5</v>
      </c>
      <c r="AM24">
        <f>SUM(AL20:AL23,AM20:AM23,AN20:AN23,AO20:AO23)</f>
        <v>1</v>
      </c>
      <c r="AR24">
        <f>SUM(AQ20:AQ23,AR20:AR23,AS20:AS23,AT20:AT23)</f>
        <v>3</v>
      </c>
      <c r="AW24">
        <f>SUM(AV20:AV23,AW20:AW23,AX20:AX23,AY20:AY23)</f>
        <v>2</v>
      </c>
      <c r="BB24">
        <f>SUM(BA20:BA23,BB20:BB23,BC20:BC23,BD20:BD23)</f>
        <v>4</v>
      </c>
      <c r="BG24">
        <f>SUM(BF20:BF23,BG20:BG23,BH20:BH23,BI20:BI23)</f>
        <v>1</v>
      </c>
    </row>
    <row r="25" spans="1:61">
      <c r="A25" s="1" t="str">
        <f>D32&amp;I32&amp;N32&amp;S32&amp;X32&amp;AC32&amp;AH32&amp;AM32&amp;AR32&amp;AW32&amp;BB32&amp;BG32</f>
        <v>323241431513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389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3:61">
      <c r="C26" t="s">
        <v>2</v>
      </c>
      <c r="D26" t="s">
        <v>34</v>
      </c>
      <c r="E26" t="s">
        <v>14</v>
      </c>
      <c r="F26" t="s">
        <v>17</v>
      </c>
      <c r="H26" t="s">
        <v>30</v>
      </c>
      <c r="I26" t="s">
        <v>6</v>
      </c>
      <c r="J26" t="s">
        <v>40</v>
      </c>
      <c r="K26" t="s">
        <v>18</v>
      </c>
      <c r="M26" t="s">
        <v>4</v>
      </c>
      <c r="N26" t="s">
        <v>0</v>
      </c>
      <c r="O26" t="s">
        <v>16</v>
      </c>
      <c r="P26" t="s">
        <v>2</v>
      </c>
      <c r="R26" t="s">
        <v>34</v>
      </c>
      <c r="S26" t="s">
        <v>38</v>
      </c>
      <c r="T26" t="s">
        <v>17</v>
      </c>
      <c r="U26" t="s">
        <v>31</v>
      </c>
      <c r="W26" t="s">
        <v>6</v>
      </c>
      <c r="X26" t="s">
        <v>14</v>
      </c>
      <c r="Y26" t="s">
        <v>18</v>
      </c>
      <c r="Z26" t="s">
        <v>4</v>
      </c>
      <c r="AB26" t="s">
        <v>0</v>
      </c>
      <c r="AC26" t="s">
        <v>41</v>
      </c>
      <c r="AD26" t="s">
        <v>2</v>
      </c>
      <c r="AE26" t="s">
        <v>34</v>
      </c>
      <c r="AG26" t="s">
        <v>36</v>
      </c>
      <c r="AH26" t="s">
        <v>16</v>
      </c>
      <c r="AI26" t="s">
        <v>30</v>
      </c>
      <c r="AJ26" t="s">
        <v>6</v>
      </c>
      <c r="AL26" t="s">
        <v>14</v>
      </c>
      <c r="AM26" t="s">
        <v>17</v>
      </c>
      <c r="AN26" t="s">
        <v>4</v>
      </c>
      <c r="AO26" t="s">
        <v>0</v>
      </c>
      <c r="AQ26" t="s">
        <v>41</v>
      </c>
      <c r="AR26" t="s">
        <v>47</v>
      </c>
      <c r="AS26" t="s">
        <v>34</v>
      </c>
      <c r="AT26" t="s">
        <v>38</v>
      </c>
      <c r="AV26" t="s">
        <v>16</v>
      </c>
      <c r="AW26" t="s">
        <v>2</v>
      </c>
      <c r="AX26" t="s">
        <v>6</v>
      </c>
      <c r="AY26" t="s">
        <v>14</v>
      </c>
      <c r="BA26" t="s">
        <v>17</v>
      </c>
      <c r="BB26" t="s">
        <v>31</v>
      </c>
      <c r="BC26" t="s">
        <v>0</v>
      </c>
      <c r="BD26" t="s">
        <v>41</v>
      </c>
      <c r="BF26" t="s">
        <v>18</v>
      </c>
      <c r="BG26" t="s">
        <v>4</v>
      </c>
      <c r="BH26" t="s">
        <v>36</v>
      </c>
      <c r="BI26" t="s">
        <v>16</v>
      </c>
    </row>
    <row r="27" spans="3:61">
      <c r="C27">
        <f>VLOOKUP(C26,Note!$A$1:$B$26,2,FALSE)</f>
        <v>0</v>
      </c>
      <c r="D27">
        <f>VLOOKUP(D26,Note!$A$1:$B$26,2,FALSE)</f>
        <v>3</v>
      </c>
      <c r="E27">
        <f>VLOOKUP(E26,Note!$A$1:$B$26,2,FALSE)</f>
        <v>7</v>
      </c>
      <c r="F27">
        <f>VLOOKUP(F26,Note!$A$1:$B$26,2,FALSE)</f>
        <v>10</v>
      </c>
      <c r="H27">
        <f>VLOOKUP(H26,Note!$A$1:$B$26,2,FALSE)</f>
        <v>1</v>
      </c>
      <c r="I27">
        <f>VLOOKUP(I26,Note!$A$1:$B$26,2,FALSE)</f>
        <v>4</v>
      </c>
      <c r="J27">
        <f>VLOOKUP(J26,Note!$A$1:$B$26,2,FALSE)</f>
        <v>8</v>
      </c>
      <c r="K27">
        <f>VLOOKUP(K26,Note!$A$1:$B$26,2,FALSE)</f>
        <v>11</v>
      </c>
      <c r="M27">
        <f>VLOOKUP(M26,Note!$A$1:$B$26,2,FALSE)</f>
        <v>2</v>
      </c>
      <c r="N27">
        <f>VLOOKUP(N26,Note!$A$1:$B$26,2,FALSE)</f>
        <v>5</v>
      </c>
      <c r="O27">
        <f>VLOOKUP(O26,Note!$A$1:$B$26,2,FALSE)</f>
        <v>9</v>
      </c>
      <c r="P27">
        <f>VLOOKUP(P26,Note!$A$1:$B$26,2,FALSE)</f>
        <v>0</v>
      </c>
      <c r="R27">
        <f>VLOOKUP(R26,Note!$A$1:$B$26,2,FALSE)</f>
        <v>3</v>
      </c>
      <c r="S27">
        <f>VLOOKUP(S26,Note!$A$1:$B$26,2,FALSE)</f>
        <v>6</v>
      </c>
      <c r="T27">
        <f>VLOOKUP(T26,Note!$A$1:$B$26,2,FALSE)</f>
        <v>10</v>
      </c>
      <c r="U27">
        <f>VLOOKUP(U26,Note!$A$1:$B$26,2,FALSE)</f>
        <v>1</v>
      </c>
      <c r="W27">
        <f>VLOOKUP(W26,Note!$A$1:$B$26,2,FALSE)</f>
        <v>4</v>
      </c>
      <c r="X27">
        <f>VLOOKUP(X26,Note!$A$1:$B$26,2,FALSE)</f>
        <v>7</v>
      </c>
      <c r="Y27">
        <f>VLOOKUP(Y26,Note!$A$1:$B$26,2,FALSE)</f>
        <v>11</v>
      </c>
      <c r="Z27">
        <f>VLOOKUP(Z26,Note!$A$1:$B$26,2,FALSE)</f>
        <v>2</v>
      </c>
      <c r="AB27">
        <f>VLOOKUP(AB26,Note!$A$1:$B$26,2,FALSE)</f>
        <v>5</v>
      </c>
      <c r="AC27">
        <f>VLOOKUP(AC26,Note!$A$1:$B$26,2,FALSE)</f>
        <v>8</v>
      </c>
      <c r="AD27">
        <f>VLOOKUP(AD26,Note!$A$1:$B$26,2,FALSE)</f>
        <v>0</v>
      </c>
      <c r="AE27">
        <f>VLOOKUP(AE26,Note!$A$1:$B$26,2,FALSE)</f>
        <v>3</v>
      </c>
      <c r="AG27">
        <f>VLOOKUP(AG26,Note!$A$1:$B$26,2,FALSE)</f>
        <v>6</v>
      </c>
      <c r="AH27">
        <f>VLOOKUP(AH26,Note!$A$1:$B$26,2,FALSE)</f>
        <v>9</v>
      </c>
      <c r="AI27">
        <f>VLOOKUP(AI26,Note!$A$1:$B$26,2,FALSE)</f>
        <v>1</v>
      </c>
      <c r="AJ27">
        <f>VLOOKUP(AJ26,Note!$A$1:$B$26,2,FALSE)</f>
        <v>4</v>
      </c>
      <c r="AL27">
        <f>VLOOKUP(AL26,Note!$A$1:$B$26,2,FALSE)</f>
        <v>7</v>
      </c>
      <c r="AM27">
        <f>VLOOKUP(AM26,Note!$A$1:$B$26,2,FALSE)</f>
        <v>10</v>
      </c>
      <c r="AN27">
        <f>VLOOKUP(AN26,Note!$A$1:$B$26,2,FALSE)</f>
        <v>2</v>
      </c>
      <c r="AO27">
        <f>VLOOKUP(AO26,Note!$A$1:$B$26,2,FALSE)</f>
        <v>5</v>
      </c>
      <c r="AQ27">
        <f>VLOOKUP(AQ26,Note!$A$1:$B$26,2,FALSE)</f>
        <v>8</v>
      </c>
      <c r="AR27">
        <f>VLOOKUP(AR26,Note!$A$1:$B$26,2,FALSE)</f>
        <v>11</v>
      </c>
      <c r="AS27">
        <f>VLOOKUP(AS26,Note!$A$1:$B$26,2,FALSE)</f>
        <v>3</v>
      </c>
      <c r="AT27">
        <f>VLOOKUP(AT26,Note!$A$1:$B$26,2,FALSE)</f>
        <v>6</v>
      </c>
      <c r="AV27">
        <f>VLOOKUP(AV26,Note!$A$1:$B$26,2,FALSE)</f>
        <v>9</v>
      </c>
      <c r="AW27">
        <f>VLOOKUP(AW26,Note!$A$1:$B$26,2,FALSE)</f>
        <v>0</v>
      </c>
      <c r="AX27">
        <f>VLOOKUP(AX26,Note!$A$1:$B$26,2,FALSE)</f>
        <v>4</v>
      </c>
      <c r="AY27">
        <f>VLOOKUP(AY26,Note!$A$1:$B$26,2,FALSE)</f>
        <v>7</v>
      </c>
      <c r="BA27">
        <f>VLOOKUP(BA26,Note!$A$1:$B$26,2,FALSE)</f>
        <v>10</v>
      </c>
      <c r="BB27">
        <f>VLOOKUP(BB26,Note!$A$1:$B$26,2,FALSE)</f>
        <v>1</v>
      </c>
      <c r="BC27">
        <f>VLOOKUP(BC26,Note!$A$1:$B$26,2,FALSE)</f>
        <v>5</v>
      </c>
      <c r="BD27">
        <f>VLOOKUP(BD26,Note!$A$1:$B$26,2,FALSE)</f>
        <v>8</v>
      </c>
      <c r="BF27">
        <f>VLOOKUP(BF26,Note!$A$1:$B$26,2,FALSE)</f>
        <v>11</v>
      </c>
      <c r="BG27">
        <f>VLOOKUP(BG26,Note!$A$1:$B$26,2,FALSE)</f>
        <v>2</v>
      </c>
      <c r="BH27">
        <f>VLOOKUP(BH26,Note!$A$1:$B$26,2,FALSE)</f>
        <v>6</v>
      </c>
      <c r="BI27">
        <f>VLOOKUP(BI26,Note!$A$1:$B$26,2,FALSE)</f>
        <v>9</v>
      </c>
    </row>
    <row r="28" spans="1:61">
      <c r="A28" t="str">
        <f>まとめ7!$A$1</f>
        <v>F</v>
      </c>
      <c r="B28">
        <f>VLOOKUP(A28,Note!$A$1:$B$26,2,FALSE)</f>
        <v>5</v>
      </c>
      <c r="C28" s="2">
        <f>VLOOKUP(ABS(B28-C27),Note!$E$1:$F$25,2,FALSE)</f>
        <v>0</v>
      </c>
      <c r="D28" s="2">
        <f>VLOOKUP(ABS(B28-D27),Note!$E$1:$F$25,2,FALSE)</f>
        <v>0</v>
      </c>
      <c r="E28" s="2">
        <f>VLOOKUP(ABS(B28-E27),Note!$E$1:$F$25,2,FALSE)</f>
        <v>0</v>
      </c>
      <c r="F28" s="2">
        <f>VLOOKUP(ABS(B28-F27),Note!$E$1:$F$25,2,FALSE)</f>
        <v>0</v>
      </c>
      <c r="G28">
        <f t="shared" ref="G28:G31" si="33">B28</f>
        <v>5</v>
      </c>
      <c r="H28" s="2">
        <f>VLOOKUP(ABS(G28-H27),Note!$E$1:$F$25,2,FALSE)</f>
        <v>0</v>
      </c>
      <c r="I28" s="2">
        <f>VLOOKUP(ABS(G28-I27),Note!$E$1:$F$25,2,FALSE)</f>
        <v>1</v>
      </c>
      <c r="J28" s="2">
        <f>VLOOKUP(ABS(G28-J27),Note!$E$1:$F$25,2,FALSE)</f>
        <v>0</v>
      </c>
      <c r="K28" s="2">
        <f>VLOOKUP(ABS(G28-K27),Note!$E$1:$F$25,2,FALSE)</f>
        <v>0</v>
      </c>
      <c r="L28">
        <f t="shared" ref="L28:L31" si="34">G28</f>
        <v>5</v>
      </c>
      <c r="M28" s="2">
        <f>VLOOKUP(ABS(L28-M27),Note!$E$1:$F$25,2,FALSE)</f>
        <v>0</v>
      </c>
      <c r="N28" s="2">
        <f>VLOOKUP(ABS(L28-N27),Note!$E$1:$F$25,2,FALSE)</f>
        <v>0</v>
      </c>
      <c r="O28" s="2">
        <f>VLOOKUP(ABS(L28-O27),Note!$E$1:$F$25,2,FALSE)</f>
        <v>0</v>
      </c>
      <c r="P28" s="2">
        <f>VLOOKUP(ABS(L28-P27),Note!$E$1:$F$25,2,FALSE)</f>
        <v>0</v>
      </c>
      <c r="Q28">
        <f t="shared" ref="Q28:Q31" si="35">L28</f>
        <v>5</v>
      </c>
      <c r="R28" s="2">
        <f>VLOOKUP(ABS(Q28-R27),Note!$E$1:$F$25,2,FALSE)</f>
        <v>0</v>
      </c>
      <c r="S28" s="2">
        <f>VLOOKUP(ABS(Q28-S27),Note!$E$1:$F$25,2,FALSE)</f>
        <v>1</v>
      </c>
      <c r="T28" s="2">
        <f>VLOOKUP(ABS(Q28-T27),Note!$E$1:$F$25,2,FALSE)</f>
        <v>0</v>
      </c>
      <c r="U28" s="2">
        <f>VLOOKUP(ABS(Q28-U27),Note!$E$1:$F$25,2,FALSE)</f>
        <v>0</v>
      </c>
      <c r="V28">
        <f t="shared" ref="V28:V31" si="36">Q28</f>
        <v>5</v>
      </c>
      <c r="W28" s="2">
        <f>VLOOKUP(ABS(V28-W27),Note!$E$1:$F$25,2,FALSE)</f>
        <v>1</v>
      </c>
      <c r="X28" s="2">
        <f>VLOOKUP(ABS(V28-X27),Note!$E$1:$F$25,2,FALSE)</f>
        <v>0</v>
      </c>
      <c r="Y28" s="2">
        <f>VLOOKUP(ABS(V28-Y27),Note!$E$1:$F$25,2,FALSE)</f>
        <v>0</v>
      </c>
      <c r="Z28" s="2">
        <f>VLOOKUP(ABS(V28-Z27),Note!$E$1:$F$25,2,FALSE)</f>
        <v>0</v>
      </c>
      <c r="AA28">
        <f t="shared" ref="AA28:AA31" si="37">V28</f>
        <v>5</v>
      </c>
      <c r="AB28" s="2">
        <f>VLOOKUP(ABS(AA28-AB27),Note!$E$1:$F$25,2,FALSE)</f>
        <v>0</v>
      </c>
      <c r="AC28" s="2">
        <f>VLOOKUP(ABS(AA28-AC27),Note!$E$1:$F$25,2,FALSE)</f>
        <v>0</v>
      </c>
      <c r="AD28" s="2">
        <f>VLOOKUP(ABS(AA28-AD27),Note!$E$1:$F$25,2,FALSE)</f>
        <v>0</v>
      </c>
      <c r="AE28" s="2">
        <f>VLOOKUP(ABS(AA28-AE27),Note!$E$1:$F$25,2,FALSE)</f>
        <v>0</v>
      </c>
      <c r="AF28">
        <f t="shared" ref="AF28:AF31" si="38">AA28</f>
        <v>5</v>
      </c>
      <c r="AG28" s="2">
        <f>VLOOKUP(ABS(AF28-AG27),Note!$E$1:$F$25,2,FALSE)</f>
        <v>1</v>
      </c>
      <c r="AH28" s="2">
        <f>VLOOKUP(ABS(AF28-AH27),Note!$E$1:$F$25,2,FALSE)</f>
        <v>0</v>
      </c>
      <c r="AI28" s="2">
        <f>VLOOKUP(ABS(AF28-AI27),Note!$E$1:$F$25,2,FALSE)</f>
        <v>0</v>
      </c>
      <c r="AJ28" s="2">
        <f>VLOOKUP(ABS(AF28-AJ27),Note!$E$1:$F$25,2,FALSE)</f>
        <v>1</v>
      </c>
      <c r="AK28">
        <f t="shared" ref="AK28:AK31" si="39">AF28</f>
        <v>5</v>
      </c>
      <c r="AL28" s="2">
        <f>VLOOKUP(ABS(AK28-AL27),Note!$E$1:$F$25,2,FALSE)</f>
        <v>0</v>
      </c>
      <c r="AM28" s="2">
        <f>VLOOKUP(ABS(AK28-AM27),Note!$E$1:$F$25,2,FALSE)</f>
        <v>0</v>
      </c>
      <c r="AN28" s="2">
        <f>VLOOKUP(ABS(AK28-AN27),Note!$E$1:$F$25,2,FALSE)</f>
        <v>0</v>
      </c>
      <c r="AO28" s="2">
        <f>VLOOKUP(ABS(AK28-AO27),Note!$E$1:$F$25,2,FALSE)</f>
        <v>0</v>
      </c>
      <c r="AP28">
        <f t="shared" ref="AP28:AP31" si="40">AK28</f>
        <v>5</v>
      </c>
      <c r="AQ28" s="2">
        <f>VLOOKUP(ABS(AP28-AQ27),Note!$E$1:$F$25,2,FALSE)</f>
        <v>0</v>
      </c>
      <c r="AR28" s="2">
        <f>VLOOKUP(ABS(AP28-AR27),Note!$E$1:$F$25,2,FALSE)</f>
        <v>0</v>
      </c>
      <c r="AS28" s="2">
        <f>VLOOKUP(ABS(AP28-AS27),Note!$E$1:$F$25,2,FALSE)</f>
        <v>0</v>
      </c>
      <c r="AT28" s="2">
        <f>VLOOKUP(ABS(AP28-AT27),Note!$E$1:$F$25,2,FALSE)</f>
        <v>1</v>
      </c>
      <c r="AU28">
        <f t="shared" ref="AU28:AU31" si="41">AP28</f>
        <v>5</v>
      </c>
      <c r="AV28" s="2">
        <f>VLOOKUP(ABS(AU28-AV27),Note!$E$1:$F$25,2,FALSE)</f>
        <v>0</v>
      </c>
      <c r="AW28" s="2">
        <f>VLOOKUP(ABS(AU28-AW27),Note!$E$1:$F$25,2,FALSE)</f>
        <v>0</v>
      </c>
      <c r="AX28" s="2">
        <f>VLOOKUP(ABS(AU28-AX27),Note!$E$1:$F$25,2,FALSE)</f>
        <v>1</v>
      </c>
      <c r="AY28" s="2">
        <f>VLOOKUP(ABS(AU28-AY27),Note!$E$1:$F$25,2,FALSE)</f>
        <v>0</v>
      </c>
      <c r="AZ28">
        <f t="shared" ref="AZ28:AZ31" si="42">AU28</f>
        <v>5</v>
      </c>
      <c r="BA28" s="2">
        <f>VLOOKUP(ABS(AZ28-BA27),Note!$E$1:$F$25,2,FALSE)</f>
        <v>0</v>
      </c>
      <c r="BB28" s="2">
        <f>VLOOKUP(ABS(AZ28-BB27),Note!$E$1:$F$25,2,FALSE)</f>
        <v>0</v>
      </c>
      <c r="BC28" s="2">
        <f>VLOOKUP(ABS(AZ28-BC27),Note!$E$1:$F$25,2,FALSE)</f>
        <v>0</v>
      </c>
      <c r="BD28" s="2">
        <f>VLOOKUP(ABS(AZ28-BD27),Note!$E$1:$F$25,2,FALSE)</f>
        <v>0</v>
      </c>
      <c r="BE28">
        <f t="shared" ref="BE28:BE31" si="43">AZ28</f>
        <v>5</v>
      </c>
      <c r="BF28" s="2">
        <f>VLOOKUP(ABS(BE28-BF27),Note!$E$1:$F$25,2,FALSE)</f>
        <v>0</v>
      </c>
      <c r="BG28" s="2">
        <f>VLOOKUP(ABS(BE28-BG27),Note!$E$1:$F$25,2,FALSE)</f>
        <v>0</v>
      </c>
      <c r="BH28" s="2">
        <f>VLOOKUP(ABS(BE28-BH27),Note!$E$1:$F$25,2,FALSE)</f>
        <v>1</v>
      </c>
      <c r="BI28" s="2">
        <f>VLOOKUP(ABS(BE28-BI27),Note!$E$1:$F$25,2,FALSE)</f>
        <v>0</v>
      </c>
    </row>
    <row r="29" spans="1:61">
      <c r="A29" t="str">
        <f>VLOOKUP(まとめ7!$A$1&amp;"m7♭5",Chords!$A$2:$D$188,2,FALSE)</f>
        <v>A♭</v>
      </c>
      <c r="B29">
        <f>VLOOKUP(A29,Note!$A$1:$B$26,2,FALSE)</f>
        <v>8</v>
      </c>
      <c r="C29" s="2">
        <f>VLOOKUP(ABS(B29-C27),Note!$E$1:$F$25,2,FALSE)</f>
        <v>0</v>
      </c>
      <c r="D29" s="2">
        <f>VLOOKUP(ABS(B29-D27),Note!$E$1:$F$25,2,FALSE)</f>
        <v>0</v>
      </c>
      <c r="E29" s="2">
        <f>VLOOKUP(ABS(B29-E27),Note!$E$1:$F$25,2,FALSE)</f>
        <v>1</v>
      </c>
      <c r="F29" s="2">
        <f>VLOOKUP(ABS(B29-F27),Note!$E$1:$F$25,2,FALSE)</f>
        <v>0</v>
      </c>
      <c r="G29">
        <f t="shared" si="33"/>
        <v>8</v>
      </c>
      <c r="H29" s="2">
        <f>VLOOKUP(ABS(G29-H27),Note!$E$1:$F$25,2,FALSE)</f>
        <v>0</v>
      </c>
      <c r="I29" s="2">
        <f>VLOOKUP(ABS(G29-I27),Note!$E$1:$F$25,2,FALSE)</f>
        <v>0</v>
      </c>
      <c r="J29" s="2">
        <f>VLOOKUP(ABS(G29-J27),Note!$E$1:$F$25,2,FALSE)</f>
        <v>0</v>
      </c>
      <c r="K29" s="2">
        <f>VLOOKUP(ABS(G29-K27),Note!$E$1:$F$25,2,FALSE)</f>
        <v>0</v>
      </c>
      <c r="L29">
        <f t="shared" si="34"/>
        <v>8</v>
      </c>
      <c r="M29" s="2">
        <f>VLOOKUP(ABS(L29-M27),Note!$E$1:$F$25,2,FALSE)</f>
        <v>0</v>
      </c>
      <c r="N29" s="2">
        <f>VLOOKUP(ABS(L29-N27),Note!$E$1:$F$25,2,FALSE)</f>
        <v>0</v>
      </c>
      <c r="O29" s="2">
        <f>VLOOKUP(ABS(L29-O27),Note!$E$1:$F$25,2,FALSE)</f>
        <v>1</v>
      </c>
      <c r="P29" s="2">
        <f>VLOOKUP(ABS(L29-P27),Note!$E$1:$F$25,2,FALSE)</f>
        <v>0</v>
      </c>
      <c r="Q29">
        <f t="shared" si="35"/>
        <v>8</v>
      </c>
      <c r="R29" s="2">
        <f>VLOOKUP(ABS(Q29-R27),Note!$E$1:$F$25,2,FALSE)</f>
        <v>0</v>
      </c>
      <c r="S29" s="2">
        <f>VLOOKUP(ABS(Q29-S27),Note!$E$1:$F$25,2,FALSE)</f>
        <v>0</v>
      </c>
      <c r="T29" s="2">
        <f>VLOOKUP(ABS(Q29-T27),Note!$E$1:$F$25,2,FALSE)</f>
        <v>0</v>
      </c>
      <c r="U29" s="2">
        <f>VLOOKUP(ABS(Q29-U27),Note!$E$1:$F$25,2,FALSE)</f>
        <v>0</v>
      </c>
      <c r="V29">
        <f t="shared" si="36"/>
        <v>8</v>
      </c>
      <c r="W29" s="2">
        <f>VLOOKUP(ABS(V29-W27),Note!$E$1:$F$25,2,FALSE)</f>
        <v>0</v>
      </c>
      <c r="X29" s="2">
        <f>VLOOKUP(ABS(V29-X27),Note!$E$1:$F$25,2,FALSE)</f>
        <v>1</v>
      </c>
      <c r="Y29" s="2">
        <f>VLOOKUP(ABS(V29-Y27),Note!$E$1:$F$25,2,FALSE)</f>
        <v>0</v>
      </c>
      <c r="Z29" s="2">
        <f>VLOOKUP(ABS(V29-Z27),Note!$E$1:$F$25,2,FALSE)</f>
        <v>0</v>
      </c>
      <c r="AA29">
        <f t="shared" si="37"/>
        <v>8</v>
      </c>
      <c r="AB29" s="2">
        <f>VLOOKUP(ABS(AA29-AB27),Note!$E$1:$F$25,2,FALSE)</f>
        <v>0</v>
      </c>
      <c r="AC29" s="2">
        <f>VLOOKUP(ABS(AA29-AC27),Note!$E$1:$F$25,2,FALSE)</f>
        <v>0</v>
      </c>
      <c r="AD29" s="2">
        <f>VLOOKUP(ABS(AA29-AD27),Note!$E$1:$F$25,2,FALSE)</f>
        <v>0</v>
      </c>
      <c r="AE29" s="2">
        <f>VLOOKUP(ABS(AA29-AE27),Note!$E$1:$F$25,2,FALSE)</f>
        <v>0</v>
      </c>
      <c r="AF29">
        <f t="shared" si="38"/>
        <v>8</v>
      </c>
      <c r="AG29" s="2">
        <f>VLOOKUP(ABS(AF29-AG27),Note!$E$1:$F$25,2,FALSE)</f>
        <v>0</v>
      </c>
      <c r="AH29" s="2">
        <f>VLOOKUP(ABS(AF29-AH27),Note!$E$1:$F$25,2,FALSE)</f>
        <v>1</v>
      </c>
      <c r="AI29" s="2">
        <f>VLOOKUP(ABS(AF29-AI27),Note!$E$1:$F$25,2,FALSE)</f>
        <v>0</v>
      </c>
      <c r="AJ29" s="2">
        <f>VLOOKUP(ABS(AF29-AJ27),Note!$E$1:$F$25,2,FALSE)</f>
        <v>0</v>
      </c>
      <c r="AK29">
        <f t="shared" si="39"/>
        <v>8</v>
      </c>
      <c r="AL29" s="2">
        <f>VLOOKUP(ABS(AK29-AL27),Note!$E$1:$F$25,2,FALSE)</f>
        <v>1</v>
      </c>
      <c r="AM29" s="2">
        <f>VLOOKUP(ABS(AK29-AM27),Note!$E$1:$F$25,2,FALSE)</f>
        <v>0</v>
      </c>
      <c r="AN29" s="2">
        <f>VLOOKUP(ABS(AK29-AN27),Note!$E$1:$F$25,2,FALSE)</f>
        <v>0</v>
      </c>
      <c r="AO29" s="2">
        <f>VLOOKUP(ABS(AK29-AO27),Note!$E$1:$F$25,2,FALSE)</f>
        <v>0</v>
      </c>
      <c r="AP29">
        <f t="shared" si="40"/>
        <v>8</v>
      </c>
      <c r="AQ29" s="2">
        <f>VLOOKUP(ABS(AP29-AQ27),Note!$E$1:$F$25,2,FALSE)</f>
        <v>0</v>
      </c>
      <c r="AR29" s="2">
        <f>VLOOKUP(ABS(AP29-AR27),Note!$E$1:$F$25,2,FALSE)</f>
        <v>0</v>
      </c>
      <c r="AS29" s="2">
        <f>VLOOKUP(ABS(AP29-AS27),Note!$E$1:$F$25,2,FALSE)</f>
        <v>0</v>
      </c>
      <c r="AT29" s="2">
        <f>VLOOKUP(ABS(AP29-AT27),Note!$E$1:$F$25,2,FALSE)</f>
        <v>0</v>
      </c>
      <c r="AU29">
        <f t="shared" si="41"/>
        <v>8</v>
      </c>
      <c r="AV29" s="2">
        <f>VLOOKUP(ABS(AU29-AV27),Note!$E$1:$F$25,2,FALSE)</f>
        <v>1</v>
      </c>
      <c r="AW29" s="2">
        <f>VLOOKUP(ABS(AU29-AW27),Note!$E$1:$F$25,2,FALSE)</f>
        <v>0</v>
      </c>
      <c r="AX29" s="2">
        <f>VLOOKUP(ABS(AU29-AX27),Note!$E$1:$F$25,2,FALSE)</f>
        <v>0</v>
      </c>
      <c r="AY29" s="2">
        <f>VLOOKUP(ABS(AU29-AY27),Note!$E$1:$F$25,2,FALSE)</f>
        <v>1</v>
      </c>
      <c r="AZ29">
        <f t="shared" si="42"/>
        <v>8</v>
      </c>
      <c r="BA29" s="2">
        <f>VLOOKUP(ABS(AZ29-BA27),Note!$E$1:$F$25,2,FALSE)</f>
        <v>0</v>
      </c>
      <c r="BB29" s="2">
        <f>VLOOKUP(ABS(AZ29-BB27),Note!$E$1:$F$25,2,FALSE)</f>
        <v>0</v>
      </c>
      <c r="BC29" s="2">
        <f>VLOOKUP(ABS(AZ29-BC27),Note!$E$1:$F$25,2,FALSE)</f>
        <v>0</v>
      </c>
      <c r="BD29" s="2">
        <f>VLOOKUP(ABS(AZ29-BD27),Note!$E$1:$F$25,2,FALSE)</f>
        <v>0</v>
      </c>
      <c r="BE29">
        <f t="shared" si="43"/>
        <v>8</v>
      </c>
      <c r="BF29" s="2">
        <f>VLOOKUP(ABS(BE29-BF27),Note!$E$1:$F$25,2,FALSE)</f>
        <v>0</v>
      </c>
      <c r="BG29" s="2">
        <f>VLOOKUP(ABS(BE29-BG27),Note!$E$1:$F$25,2,FALSE)</f>
        <v>0</v>
      </c>
      <c r="BH29" s="2">
        <f>VLOOKUP(ABS(BE29-BH27),Note!$E$1:$F$25,2,FALSE)</f>
        <v>0</v>
      </c>
      <c r="BI29" s="2">
        <f>VLOOKUP(ABS(BE29-BI27),Note!$E$1:$F$25,2,FALSE)</f>
        <v>1</v>
      </c>
    </row>
    <row r="30" spans="1:61">
      <c r="A30" t="str">
        <f>VLOOKUP(まとめ7!$A$1&amp;"m7♭5",Chords!$A$2:$D$188,3,FALSE)</f>
        <v>C♭</v>
      </c>
      <c r="B30">
        <f>VLOOKUP(A30,Note!$A$1:$B$26,2,FALSE)</f>
        <v>11</v>
      </c>
      <c r="C30" s="2">
        <f>VLOOKUP(ABS(B30-C27),Note!$E$1:$F$25,2,FALSE)</f>
        <v>1</v>
      </c>
      <c r="D30" s="2">
        <f>VLOOKUP(ABS(B30-D27),Note!$E$1:$F$25,2,FALSE)</f>
        <v>0</v>
      </c>
      <c r="E30" s="2">
        <f>VLOOKUP(ABS(B30-E27),Note!$E$1:$F$25,2,FALSE)</f>
        <v>0</v>
      </c>
      <c r="F30" s="2">
        <f>VLOOKUP(ABS(B30-F27),Note!$E$1:$F$25,2,FALSE)</f>
        <v>1</v>
      </c>
      <c r="G30">
        <f t="shared" si="33"/>
        <v>11</v>
      </c>
      <c r="H30" s="2">
        <f>VLOOKUP(ABS(G30-H27),Note!$E$1:$F$25,2,FALSE)</f>
        <v>0</v>
      </c>
      <c r="I30" s="2">
        <f>VLOOKUP(ABS(G30-I27),Note!$E$1:$F$25,2,FALSE)</f>
        <v>0</v>
      </c>
      <c r="J30" s="2">
        <f>VLOOKUP(ABS(G30-J27),Note!$E$1:$F$25,2,FALSE)</f>
        <v>0</v>
      </c>
      <c r="K30" s="2">
        <f>VLOOKUP(ABS(G30-K27),Note!$E$1:$F$25,2,FALSE)</f>
        <v>0</v>
      </c>
      <c r="L30">
        <f t="shared" si="34"/>
        <v>11</v>
      </c>
      <c r="M30" s="2">
        <f>VLOOKUP(ABS(L30-M27),Note!$E$1:$F$25,2,FALSE)</f>
        <v>0</v>
      </c>
      <c r="N30" s="2">
        <f>VLOOKUP(ABS(L30-N27),Note!$E$1:$F$25,2,FALSE)</f>
        <v>0</v>
      </c>
      <c r="O30" s="2">
        <f>VLOOKUP(ABS(L30-O27),Note!$E$1:$F$25,2,FALSE)</f>
        <v>0</v>
      </c>
      <c r="P30" s="2">
        <f>VLOOKUP(ABS(L30-P27),Note!$E$1:$F$25,2,FALSE)</f>
        <v>1</v>
      </c>
      <c r="Q30">
        <f t="shared" si="35"/>
        <v>11</v>
      </c>
      <c r="R30" s="2">
        <f>VLOOKUP(ABS(Q30-R27),Note!$E$1:$F$25,2,FALSE)</f>
        <v>0</v>
      </c>
      <c r="S30" s="2">
        <f>VLOOKUP(ABS(Q30-S27),Note!$E$1:$F$25,2,FALSE)</f>
        <v>0</v>
      </c>
      <c r="T30" s="2">
        <f>VLOOKUP(ABS(Q30-T27),Note!$E$1:$F$25,2,FALSE)</f>
        <v>1</v>
      </c>
      <c r="U30" s="2">
        <f>VLOOKUP(ABS(Q30-U27),Note!$E$1:$F$25,2,FALSE)</f>
        <v>0</v>
      </c>
      <c r="V30">
        <f t="shared" si="36"/>
        <v>11</v>
      </c>
      <c r="W30" s="2">
        <f>VLOOKUP(ABS(V30-W27),Note!$E$1:$F$25,2,FALSE)</f>
        <v>0</v>
      </c>
      <c r="X30" s="2">
        <f>VLOOKUP(ABS(V30-X27),Note!$E$1:$F$25,2,FALSE)</f>
        <v>0</v>
      </c>
      <c r="Y30" s="2">
        <f>VLOOKUP(ABS(V30-Y27),Note!$E$1:$F$25,2,FALSE)</f>
        <v>0</v>
      </c>
      <c r="Z30" s="2">
        <f>VLOOKUP(ABS(V30-Z27),Note!$E$1:$F$25,2,FALSE)</f>
        <v>0</v>
      </c>
      <c r="AA30">
        <f t="shared" si="37"/>
        <v>11</v>
      </c>
      <c r="AB30" s="2">
        <f>VLOOKUP(ABS(AA30-AB27),Note!$E$1:$F$25,2,FALSE)</f>
        <v>0</v>
      </c>
      <c r="AC30" s="2">
        <f>VLOOKUP(ABS(AA30-AC27),Note!$E$1:$F$25,2,FALSE)</f>
        <v>0</v>
      </c>
      <c r="AD30" s="2">
        <f>VLOOKUP(ABS(AA30-AD27),Note!$E$1:$F$25,2,FALSE)</f>
        <v>1</v>
      </c>
      <c r="AE30" s="2">
        <f>VLOOKUP(ABS(AA30-AE27),Note!$E$1:$F$25,2,FALSE)</f>
        <v>0</v>
      </c>
      <c r="AF30">
        <f t="shared" si="38"/>
        <v>11</v>
      </c>
      <c r="AG30" s="2">
        <f>VLOOKUP(ABS(AF30-AG27),Note!$E$1:$F$25,2,FALSE)</f>
        <v>0</v>
      </c>
      <c r="AH30" s="2">
        <f>VLOOKUP(ABS(AF30-AH27),Note!$E$1:$F$25,2,FALSE)</f>
        <v>0</v>
      </c>
      <c r="AI30" s="2">
        <f>VLOOKUP(ABS(AF30-AI27),Note!$E$1:$F$25,2,FALSE)</f>
        <v>0</v>
      </c>
      <c r="AJ30" s="2">
        <f>VLOOKUP(ABS(AF30-AJ27),Note!$E$1:$F$25,2,FALSE)</f>
        <v>0</v>
      </c>
      <c r="AK30">
        <f t="shared" si="39"/>
        <v>11</v>
      </c>
      <c r="AL30" s="2">
        <f>VLOOKUP(ABS(AK30-AL27),Note!$E$1:$F$25,2,FALSE)</f>
        <v>0</v>
      </c>
      <c r="AM30" s="2">
        <f>VLOOKUP(ABS(AK30-AM27),Note!$E$1:$F$25,2,FALSE)</f>
        <v>1</v>
      </c>
      <c r="AN30" s="2">
        <f>VLOOKUP(ABS(AK30-AN27),Note!$E$1:$F$25,2,FALSE)</f>
        <v>0</v>
      </c>
      <c r="AO30" s="2">
        <f>VLOOKUP(ABS(AK30-AO27),Note!$E$1:$F$25,2,FALSE)</f>
        <v>0</v>
      </c>
      <c r="AP30">
        <f t="shared" si="40"/>
        <v>11</v>
      </c>
      <c r="AQ30" s="2">
        <f>VLOOKUP(ABS(AP30-AQ27),Note!$E$1:$F$25,2,FALSE)</f>
        <v>0</v>
      </c>
      <c r="AR30" s="2">
        <f>VLOOKUP(ABS(AP30-AR27),Note!$E$1:$F$25,2,FALSE)</f>
        <v>0</v>
      </c>
      <c r="AS30" s="2">
        <f>VLOOKUP(ABS(AP30-AS27),Note!$E$1:$F$25,2,FALSE)</f>
        <v>0</v>
      </c>
      <c r="AT30" s="2">
        <f>VLOOKUP(ABS(AP30-AT27),Note!$E$1:$F$25,2,FALSE)</f>
        <v>0</v>
      </c>
      <c r="AU30">
        <f t="shared" si="41"/>
        <v>11</v>
      </c>
      <c r="AV30" s="2">
        <f>VLOOKUP(ABS(AU30-AV27),Note!$E$1:$F$25,2,FALSE)</f>
        <v>0</v>
      </c>
      <c r="AW30" s="2">
        <f>VLOOKUP(ABS(AU30-AW27),Note!$E$1:$F$25,2,FALSE)</f>
        <v>1</v>
      </c>
      <c r="AX30" s="2">
        <f>VLOOKUP(ABS(AU30-AX27),Note!$E$1:$F$25,2,FALSE)</f>
        <v>0</v>
      </c>
      <c r="AY30" s="2">
        <f>VLOOKUP(ABS(AU30-AY27),Note!$E$1:$F$25,2,FALSE)</f>
        <v>0</v>
      </c>
      <c r="AZ30">
        <f t="shared" si="42"/>
        <v>11</v>
      </c>
      <c r="BA30" s="2">
        <f>VLOOKUP(ABS(AZ30-BA27),Note!$E$1:$F$25,2,FALSE)</f>
        <v>1</v>
      </c>
      <c r="BB30" s="2">
        <f>VLOOKUP(ABS(AZ30-BB27),Note!$E$1:$F$25,2,FALSE)</f>
        <v>0</v>
      </c>
      <c r="BC30" s="2">
        <f>VLOOKUP(ABS(AZ30-BC27),Note!$E$1:$F$25,2,FALSE)</f>
        <v>0</v>
      </c>
      <c r="BD30" s="2">
        <f>VLOOKUP(ABS(AZ30-BD27),Note!$E$1:$F$25,2,FALSE)</f>
        <v>0</v>
      </c>
      <c r="BE30">
        <f t="shared" si="43"/>
        <v>11</v>
      </c>
      <c r="BF30" s="2">
        <f>VLOOKUP(ABS(BE30-BF27),Note!$E$1:$F$25,2,FALSE)</f>
        <v>0</v>
      </c>
      <c r="BG30" s="2">
        <f>VLOOKUP(ABS(BE30-BG27),Note!$E$1:$F$25,2,FALSE)</f>
        <v>0</v>
      </c>
      <c r="BH30" s="2">
        <f>VLOOKUP(ABS(BE30-BH27),Note!$E$1:$F$25,2,FALSE)</f>
        <v>0</v>
      </c>
      <c r="BI30" s="2">
        <f>VLOOKUP(ABS(BE30-BI27),Note!$E$1:$F$25,2,FALSE)</f>
        <v>0</v>
      </c>
    </row>
    <row r="31" spans="1:61">
      <c r="A31" t="str">
        <f>VLOOKUP(まとめ7!$A$1&amp;"m7♭5",Chords!$A$2:$D$188,4,FALSE)</f>
        <v>E♭</v>
      </c>
      <c r="B31">
        <f>VLOOKUP(A31,Note!$A$1:$B$26,2,FALSE)</f>
        <v>3</v>
      </c>
      <c r="C31" s="2">
        <f>VLOOKUP(ABS(B31-C27),Note!$E$1:$F$25,2,FALSE)</f>
        <v>0</v>
      </c>
      <c r="D31" s="2">
        <f>VLOOKUP(ABS(B31-D27),Note!$E$1:$F$25,2,FALSE)</f>
        <v>0</v>
      </c>
      <c r="E31" s="2">
        <f>VLOOKUP(ABS(B31-E27),Note!$E$1:$F$25,2,FALSE)</f>
        <v>0</v>
      </c>
      <c r="F31" s="2">
        <f>VLOOKUP(ABS(B31-F27),Note!$E$1:$F$25,2,FALSE)</f>
        <v>0</v>
      </c>
      <c r="G31">
        <f t="shared" si="33"/>
        <v>3</v>
      </c>
      <c r="H31" s="2">
        <f>VLOOKUP(ABS(G31-H27),Note!$E$1:$F$25,2,FALSE)</f>
        <v>0</v>
      </c>
      <c r="I31" s="2">
        <f>VLOOKUP(ABS(G31-I27),Note!$E$1:$F$25,2,FALSE)</f>
        <v>1</v>
      </c>
      <c r="J31" s="2">
        <f>VLOOKUP(ABS(G31-J27),Note!$E$1:$F$25,2,FALSE)</f>
        <v>0</v>
      </c>
      <c r="K31" s="2">
        <f>VLOOKUP(ABS(G31-K27),Note!$E$1:$F$25,2,FALSE)</f>
        <v>0</v>
      </c>
      <c r="L31">
        <f t="shared" si="34"/>
        <v>3</v>
      </c>
      <c r="M31" s="2">
        <f>VLOOKUP(ABS(L31-M27),Note!$E$1:$F$25,2,FALSE)</f>
        <v>1</v>
      </c>
      <c r="N31" s="2">
        <f>VLOOKUP(ABS(L31-N27),Note!$E$1:$F$25,2,FALSE)</f>
        <v>0</v>
      </c>
      <c r="O31" s="2">
        <f>VLOOKUP(ABS(L31-O27),Note!$E$1:$F$25,2,FALSE)</f>
        <v>0</v>
      </c>
      <c r="P31" s="2">
        <f>VLOOKUP(ABS(L31-P27),Note!$E$1:$F$25,2,FALSE)</f>
        <v>0</v>
      </c>
      <c r="Q31">
        <f t="shared" si="35"/>
        <v>3</v>
      </c>
      <c r="R31" s="2">
        <f>VLOOKUP(ABS(Q31-R27),Note!$E$1:$F$25,2,FALSE)</f>
        <v>0</v>
      </c>
      <c r="S31" s="2">
        <f>VLOOKUP(ABS(Q31-S27),Note!$E$1:$F$25,2,FALSE)</f>
        <v>0</v>
      </c>
      <c r="T31" s="2">
        <f>VLOOKUP(ABS(Q31-T27),Note!$E$1:$F$25,2,FALSE)</f>
        <v>0</v>
      </c>
      <c r="U31" s="2">
        <f>VLOOKUP(ABS(Q31-U27),Note!$E$1:$F$25,2,FALSE)</f>
        <v>0</v>
      </c>
      <c r="V31">
        <f t="shared" si="36"/>
        <v>3</v>
      </c>
      <c r="W31" s="2">
        <f>VLOOKUP(ABS(V31-W27),Note!$E$1:$F$25,2,FALSE)</f>
        <v>1</v>
      </c>
      <c r="X31" s="2">
        <f>VLOOKUP(ABS(V31-X27),Note!$E$1:$F$25,2,FALSE)</f>
        <v>0</v>
      </c>
      <c r="Y31" s="2">
        <f>VLOOKUP(ABS(V31-Y27),Note!$E$1:$F$25,2,FALSE)</f>
        <v>0</v>
      </c>
      <c r="Z31" s="2">
        <f>VLOOKUP(ABS(V31-Z27),Note!$E$1:$F$25,2,FALSE)</f>
        <v>1</v>
      </c>
      <c r="AA31">
        <f t="shared" si="37"/>
        <v>3</v>
      </c>
      <c r="AB31" s="2">
        <f>VLOOKUP(ABS(AA31-AB27),Note!$E$1:$F$25,2,FALSE)</f>
        <v>0</v>
      </c>
      <c r="AC31" s="2">
        <f>VLOOKUP(ABS(AA31-AC27),Note!$E$1:$F$25,2,FALSE)</f>
        <v>0</v>
      </c>
      <c r="AD31" s="2">
        <f>VLOOKUP(ABS(AA31-AD27),Note!$E$1:$F$25,2,FALSE)</f>
        <v>0</v>
      </c>
      <c r="AE31" s="2">
        <f>VLOOKUP(ABS(AA31-AE27),Note!$E$1:$F$25,2,FALSE)</f>
        <v>0</v>
      </c>
      <c r="AF31">
        <f t="shared" si="38"/>
        <v>3</v>
      </c>
      <c r="AG31" s="2">
        <f>VLOOKUP(ABS(AF31-AG27),Note!$E$1:$F$25,2,FALSE)</f>
        <v>0</v>
      </c>
      <c r="AH31" s="2">
        <f>VLOOKUP(ABS(AF31-AH27),Note!$E$1:$F$25,2,FALSE)</f>
        <v>0</v>
      </c>
      <c r="AI31" s="2">
        <f>VLOOKUP(ABS(AF31-AI27),Note!$E$1:$F$25,2,FALSE)</f>
        <v>0</v>
      </c>
      <c r="AJ31" s="2">
        <f>VLOOKUP(ABS(AF31-AJ27),Note!$E$1:$F$25,2,FALSE)</f>
        <v>1</v>
      </c>
      <c r="AK31">
        <f t="shared" si="39"/>
        <v>3</v>
      </c>
      <c r="AL31" s="2">
        <f>VLOOKUP(ABS(AK31-AL27),Note!$E$1:$F$25,2,FALSE)</f>
        <v>0</v>
      </c>
      <c r="AM31" s="2">
        <f>VLOOKUP(ABS(AK31-AM27),Note!$E$1:$F$25,2,FALSE)</f>
        <v>0</v>
      </c>
      <c r="AN31" s="2">
        <f>VLOOKUP(ABS(AK31-AN27),Note!$E$1:$F$25,2,FALSE)</f>
        <v>1</v>
      </c>
      <c r="AO31" s="2">
        <f>VLOOKUP(ABS(AK31-AO27),Note!$E$1:$F$25,2,FALSE)</f>
        <v>0</v>
      </c>
      <c r="AP31">
        <f t="shared" si="40"/>
        <v>3</v>
      </c>
      <c r="AQ31" s="2">
        <f>VLOOKUP(ABS(AP31-AQ27),Note!$E$1:$F$25,2,FALSE)</f>
        <v>0</v>
      </c>
      <c r="AR31" s="2">
        <f>VLOOKUP(ABS(AP31-AR27),Note!$E$1:$F$25,2,FALSE)</f>
        <v>0</v>
      </c>
      <c r="AS31" s="2">
        <f>VLOOKUP(ABS(AP31-AS27),Note!$E$1:$F$25,2,FALSE)</f>
        <v>0</v>
      </c>
      <c r="AT31" s="2">
        <f>VLOOKUP(ABS(AP31-AT27),Note!$E$1:$F$25,2,FALSE)</f>
        <v>0</v>
      </c>
      <c r="AU31">
        <f t="shared" si="41"/>
        <v>3</v>
      </c>
      <c r="AV31" s="2">
        <f>VLOOKUP(ABS(AU31-AV27),Note!$E$1:$F$25,2,FALSE)</f>
        <v>0</v>
      </c>
      <c r="AW31" s="2">
        <f>VLOOKUP(ABS(AU31-AW27),Note!$E$1:$F$25,2,FALSE)</f>
        <v>0</v>
      </c>
      <c r="AX31" s="2">
        <f>VLOOKUP(ABS(AU31-AX27),Note!$E$1:$F$25,2,FALSE)</f>
        <v>1</v>
      </c>
      <c r="AY31" s="2">
        <f>VLOOKUP(ABS(AU31-AY27),Note!$E$1:$F$25,2,FALSE)</f>
        <v>0</v>
      </c>
      <c r="AZ31">
        <f t="shared" si="42"/>
        <v>3</v>
      </c>
      <c r="BA31" s="2">
        <f>VLOOKUP(ABS(AZ31-BA27),Note!$E$1:$F$25,2,FALSE)</f>
        <v>0</v>
      </c>
      <c r="BB31" s="2">
        <f>VLOOKUP(ABS(AZ31-BB27),Note!$E$1:$F$25,2,FALSE)</f>
        <v>0</v>
      </c>
      <c r="BC31" s="2">
        <f>VLOOKUP(ABS(AZ31-BC27),Note!$E$1:$F$25,2,FALSE)</f>
        <v>0</v>
      </c>
      <c r="BD31" s="2">
        <f>VLOOKUP(ABS(AZ31-BD27),Note!$E$1:$F$25,2,FALSE)</f>
        <v>0</v>
      </c>
      <c r="BE31">
        <f t="shared" si="43"/>
        <v>3</v>
      </c>
      <c r="BF31" s="2">
        <f>VLOOKUP(ABS(BE31-BF27),Note!$E$1:$F$25,2,FALSE)</f>
        <v>0</v>
      </c>
      <c r="BG31" s="2">
        <f>VLOOKUP(ABS(BE31-BG27),Note!$E$1:$F$25,2,FALSE)</f>
        <v>1</v>
      </c>
      <c r="BH31" s="2">
        <f>VLOOKUP(ABS(BE31-BH27),Note!$E$1:$F$25,2,FALSE)</f>
        <v>0</v>
      </c>
      <c r="BI31" s="2">
        <f>VLOOKUP(ABS(BE31-BI27),Note!$E$1:$F$25,2,FALSE)</f>
        <v>0</v>
      </c>
    </row>
    <row r="32" spans="4:59">
      <c r="D32">
        <f>SUM(C28:C31,D28:D31,E28:E31,F28:F31)</f>
        <v>3</v>
      </c>
      <c r="I32">
        <f>SUM(H28:H31,I28:I31,J28:J31,K28:K31)</f>
        <v>2</v>
      </c>
      <c r="N32">
        <f>SUM(M28:M31,N28:N31,O28:O31,P28:P31)</f>
        <v>3</v>
      </c>
      <c r="S32">
        <f>SUM(R28:R31,S28:S31,T28:T31,U28:U31)</f>
        <v>2</v>
      </c>
      <c r="X32">
        <f>SUM(W28:W31,X28:X31,Y28:Y31,Z28:Z31)</f>
        <v>4</v>
      </c>
      <c r="AC32">
        <f>SUM(AB28:AB31,AC28:AC31,AD28:AD31,AE28:AE31)</f>
        <v>1</v>
      </c>
      <c r="AH32">
        <f>SUM(AG28:AG31,AH28:AH31,AI28:AI31,AJ28:AJ31)</f>
        <v>4</v>
      </c>
      <c r="AM32">
        <f>SUM(AL28:AL31,AM28:AM31,AN28:AN31,AO28:AO31)</f>
        <v>3</v>
      </c>
      <c r="AR32">
        <f>SUM(AQ28:AQ31,AR28:AR31,AS28:AS31,AT28:AT31)</f>
        <v>1</v>
      </c>
      <c r="AW32">
        <f>SUM(AV28:AV31,AW28:AW31,AX28:AX31,AY28:AY31)</f>
        <v>5</v>
      </c>
      <c r="BB32">
        <f>SUM(BA28:BA31,BB28:BB31,BC28:BC31,BD28:BD31)</f>
        <v>1</v>
      </c>
      <c r="BG32">
        <f>SUM(BF28:BF31,BG28:BG31,BH28:BH31,BI28:BI31)</f>
        <v>3</v>
      </c>
    </row>
    <row r="33" spans="1:61">
      <c r="A33" s="1" t="str">
        <f>D40&amp;I40&amp;N40&amp;S40&amp;X40&amp;AC40&amp;AH40&amp;AM40&amp;AR40&amp;AW40&amp;BB40&amp;BG40</f>
        <v>332250522332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390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3:61">
      <c r="C34" t="s">
        <v>2</v>
      </c>
      <c r="D34" t="s">
        <v>34</v>
      </c>
      <c r="E34" t="s">
        <v>38</v>
      </c>
      <c r="F34" t="s">
        <v>17</v>
      </c>
      <c r="H34" t="s">
        <v>30</v>
      </c>
      <c r="I34" t="s">
        <v>6</v>
      </c>
      <c r="J34" t="s">
        <v>14</v>
      </c>
      <c r="K34" t="s">
        <v>18</v>
      </c>
      <c r="M34" t="s">
        <v>4</v>
      </c>
      <c r="N34" t="s">
        <v>0</v>
      </c>
      <c r="O34" t="s">
        <v>41</v>
      </c>
      <c r="P34" t="s">
        <v>2</v>
      </c>
      <c r="R34" t="s">
        <v>34</v>
      </c>
      <c r="S34" t="s">
        <v>38</v>
      </c>
      <c r="T34" t="s">
        <v>16</v>
      </c>
      <c r="U34" t="s">
        <v>31</v>
      </c>
      <c r="W34" t="s">
        <v>6</v>
      </c>
      <c r="X34" t="s">
        <v>14</v>
      </c>
      <c r="Y34" t="s">
        <v>17</v>
      </c>
      <c r="Z34" t="s">
        <v>4</v>
      </c>
      <c r="AB34" t="s">
        <v>0</v>
      </c>
      <c r="AC34" t="s">
        <v>41</v>
      </c>
      <c r="AD34" t="s">
        <v>47</v>
      </c>
      <c r="AE34" t="s">
        <v>34</v>
      </c>
      <c r="AG34" t="s">
        <v>36</v>
      </c>
      <c r="AH34" t="s">
        <v>16</v>
      </c>
      <c r="AI34" t="s">
        <v>2</v>
      </c>
      <c r="AJ34" t="s">
        <v>6</v>
      </c>
      <c r="AL34" t="s">
        <v>14</v>
      </c>
      <c r="AM34" t="s">
        <v>17</v>
      </c>
      <c r="AN34" t="s">
        <v>31</v>
      </c>
      <c r="AO34" t="s">
        <v>0</v>
      </c>
      <c r="AQ34" t="s">
        <v>40</v>
      </c>
      <c r="AR34" t="s">
        <v>18</v>
      </c>
      <c r="AS34" t="s">
        <v>4</v>
      </c>
      <c r="AT34" t="s">
        <v>36</v>
      </c>
      <c r="AV34" t="s">
        <v>16</v>
      </c>
      <c r="AW34" t="s">
        <v>2</v>
      </c>
      <c r="AX34" t="s">
        <v>34</v>
      </c>
      <c r="AY34" t="s">
        <v>14</v>
      </c>
      <c r="BA34" t="s">
        <v>17</v>
      </c>
      <c r="BB34" t="s">
        <v>31</v>
      </c>
      <c r="BC34" t="s">
        <v>6</v>
      </c>
      <c r="BD34" t="s">
        <v>41</v>
      </c>
      <c r="BF34" t="s">
        <v>18</v>
      </c>
      <c r="BG34" t="s">
        <v>4</v>
      </c>
      <c r="BH34" t="s">
        <v>0</v>
      </c>
      <c r="BI34" t="s">
        <v>16</v>
      </c>
    </row>
    <row r="35" spans="3:61">
      <c r="C35">
        <f>VLOOKUP(C34,Note!$A$1:$B$26,2,FALSE)</f>
        <v>0</v>
      </c>
      <c r="D35">
        <f>VLOOKUP(D34,Note!$A$1:$B$26,2,FALSE)</f>
        <v>3</v>
      </c>
      <c r="E35">
        <f>VLOOKUP(E34,Note!$A$1:$B$26,2,FALSE)</f>
        <v>6</v>
      </c>
      <c r="F35">
        <f>VLOOKUP(F34,Note!$A$1:$B$26,2,FALSE)</f>
        <v>10</v>
      </c>
      <c r="H35">
        <f>VLOOKUP(H34,Note!$A$1:$B$26,2,FALSE)</f>
        <v>1</v>
      </c>
      <c r="I35">
        <f>VLOOKUP(I34,Note!$A$1:$B$26,2,FALSE)</f>
        <v>4</v>
      </c>
      <c r="J35">
        <f>VLOOKUP(J34,Note!$A$1:$B$26,2,FALSE)</f>
        <v>7</v>
      </c>
      <c r="K35">
        <f>VLOOKUP(K34,Note!$A$1:$B$26,2,FALSE)</f>
        <v>11</v>
      </c>
      <c r="M35">
        <f>VLOOKUP(M34,Note!$A$1:$B$26,2,FALSE)</f>
        <v>2</v>
      </c>
      <c r="N35">
        <f>VLOOKUP(N34,Note!$A$1:$B$26,2,FALSE)</f>
        <v>5</v>
      </c>
      <c r="O35">
        <f>VLOOKUP(O34,Note!$A$1:$B$26,2,FALSE)</f>
        <v>8</v>
      </c>
      <c r="P35">
        <f>VLOOKUP(P34,Note!$A$1:$B$26,2,FALSE)</f>
        <v>0</v>
      </c>
      <c r="R35">
        <f>VLOOKUP(R34,Note!$A$1:$B$26,2,FALSE)</f>
        <v>3</v>
      </c>
      <c r="S35">
        <f>VLOOKUP(S34,Note!$A$1:$B$26,2,FALSE)</f>
        <v>6</v>
      </c>
      <c r="T35">
        <f>VLOOKUP(T34,Note!$A$1:$B$26,2,FALSE)</f>
        <v>9</v>
      </c>
      <c r="U35">
        <f>VLOOKUP(U34,Note!$A$1:$B$26,2,FALSE)</f>
        <v>1</v>
      </c>
      <c r="W35">
        <f>VLOOKUP(W34,Note!$A$1:$B$26,2,FALSE)</f>
        <v>4</v>
      </c>
      <c r="X35">
        <f>VLOOKUP(X34,Note!$A$1:$B$26,2,FALSE)</f>
        <v>7</v>
      </c>
      <c r="Y35">
        <f>VLOOKUP(Y34,Note!$A$1:$B$26,2,FALSE)</f>
        <v>10</v>
      </c>
      <c r="Z35">
        <f>VLOOKUP(Z34,Note!$A$1:$B$26,2,FALSE)</f>
        <v>2</v>
      </c>
      <c r="AB35">
        <f>VLOOKUP(AB34,Note!$A$1:$B$26,2,FALSE)</f>
        <v>5</v>
      </c>
      <c r="AC35">
        <f>VLOOKUP(AC34,Note!$A$1:$B$26,2,FALSE)</f>
        <v>8</v>
      </c>
      <c r="AD35">
        <f>VLOOKUP(AD34,Note!$A$1:$B$26,2,FALSE)</f>
        <v>11</v>
      </c>
      <c r="AE35">
        <f>VLOOKUP(AE34,Note!$A$1:$B$26,2,FALSE)</f>
        <v>3</v>
      </c>
      <c r="AG35">
        <f>VLOOKUP(AG34,Note!$A$1:$B$26,2,FALSE)</f>
        <v>6</v>
      </c>
      <c r="AH35">
        <f>VLOOKUP(AH34,Note!$A$1:$B$26,2,FALSE)</f>
        <v>9</v>
      </c>
      <c r="AI35">
        <f>VLOOKUP(AI34,Note!$A$1:$B$26,2,FALSE)</f>
        <v>0</v>
      </c>
      <c r="AJ35">
        <f>VLOOKUP(AJ34,Note!$A$1:$B$26,2,FALSE)</f>
        <v>4</v>
      </c>
      <c r="AL35">
        <f>VLOOKUP(AL34,Note!$A$1:$B$26,2,FALSE)</f>
        <v>7</v>
      </c>
      <c r="AM35">
        <f>VLOOKUP(AM34,Note!$A$1:$B$26,2,FALSE)</f>
        <v>10</v>
      </c>
      <c r="AN35">
        <f>VLOOKUP(AN34,Note!$A$1:$B$26,2,FALSE)</f>
        <v>1</v>
      </c>
      <c r="AO35">
        <f>VLOOKUP(AO34,Note!$A$1:$B$26,2,FALSE)</f>
        <v>5</v>
      </c>
      <c r="AQ35">
        <f>VLOOKUP(AQ34,Note!$A$1:$B$26,2,FALSE)</f>
        <v>8</v>
      </c>
      <c r="AR35">
        <f>VLOOKUP(AR34,Note!$A$1:$B$26,2,FALSE)</f>
        <v>11</v>
      </c>
      <c r="AS35">
        <f>VLOOKUP(AS34,Note!$A$1:$B$26,2,FALSE)</f>
        <v>2</v>
      </c>
      <c r="AT35">
        <f>VLOOKUP(AT34,Note!$A$1:$B$26,2,FALSE)</f>
        <v>6</v>
      </c>
      <c r="AV35">
        <f>VLOOKUP(AV34,Note!$A$1:$B$26,2,FALSE)</f>
        <v>9</v>
      </c>
      <c r="AW35">
        <f>VLOOKUP(AW34,Note!$A$1:$B$26,2,FALSE)</f>
        <v>0</v>
      </c>
      <c r="AX35">
        <f>VLOOKUP(AX34,Note!$A$1:$B$26,2,FALSE)</f>
        <v>3</v>
      </c>
      <c r="AY35">
        <f>VLOOKUP(AY34,Note!$A$1:$B$26,2,FALSE)</f>
        <v>7</v>
      </c>
      <c r="BA35">
        <f>VLOOKUP(BA34,Note!$A$1:$B$26,2,FALSE)</f>
        <v>10</v>
      </c>
      <c r="BB35">
        <f>VLOOKUP(BB34,Note!$A$1:$B$26,2,FALSE)</f>
        <v>1</v>
      </c>
      <c r="BC35">
        <f>VLOOKUP(BC34,Note!$A$1:$B$26,2,FALSE)</f>
        <v>4</v>
      </c>
      <c r="BD35">
        <f>VLOOKUP(BD34,Note!$A$1:$B$26,2,FALSE)</f>
        <v>8</v>
      </c>
      <c r="BF35">
        <f>VLOOKUP(BF34,Note!$A$1:$B$26,2,FALSE)</f>
        <v>11</v>
      </c>
      <c r="BG35">
        <f>VLOOKUP(BG34,Note!$A$1:$B$26,2,FALSE)</f>
        <v>2</v>
      </c>
      <c r="BH35">
        <f>VLOOKUP(BH34,Note!$A$1:$B$26,2,FALSE)</f>
        <v>5</v>
      </c>
      <c r="BI35">
        <f>VLOOKUP(BI34,Note!$A$1:$B$26,2,FALSE)</f>
        <v>9</v>
      </c>
    </row>
    <row r="36" spans="1:61">
      <c r="A36" t="str">
        <f>まとめ7!$A$1</f>
        <v>F</v>
      </c>
      <c r="B36">
        <f>VLOOKUP(A36,Note!$A$1:$B$26,2,FALSE)</f>
        <v>5</v>
      </c>
      <c r="C36" s="2">
        <f>VLOOKUP(ABS(B36-C35),Note!$E$1:$F$25,2,FALSE)</f>
        <v>0</v>
      </c>
      <c r="D36" s="2">
        <f>VLOOKUP(ABS(B36-D35),Note!$E$1:$F$25,2,FALSE)</f>
        <v>0</v>
      </c>
      <c r="E36" s="2">
        <f>VLOOKUP(ABS(B36-E35),Note!$E$1:$F$25,2,FALSE)</f>
        <v>1</v>
      </c>
      <c r="F36" s="2">
        <f>VLOOKUP(ABS(B36-F35),Note!$E$1:$F$25,2,FALSE)</f>
        <v>0</v>
      </c>
      <c r="G36">
        <f t="shared" ref="G36:G39" si="44">B36</f>
        <v>5</v>
      </c>
      <c r="H36" s="2">
        <f>VLOOKUP(ABS(G36-H35),Note!$E$1:$F$25,2,FALSE)</f>
        <v>0</v>
      </c>
      <c r="I36" s="2">
        <f>VLOOKUP(ABS(G36-I35),Note!$E$1:$F$25,2,FALSE)</f>
        <v>1</v>
      </c>
      <c r="J36" s="2">
        <f>VLOOKUP(ABS(G36-J35),Note!$E$1:$F$25,2,FALSE)</f>
        <v>0</v>
      </c>
      <c r="K36" s="2">
        <f>VLOOKUP(ABS(G36-K35),Note!$E$1:$F$25,2,FALSE)</f>
        <v>0</v>
      </c>
      <c r="L36">
        <f t="shared" ref="L36:L39" si="45">G36</f>
        <v>5</v>
      </c>
      <c r="M36" s="2">
        <f>VLOOKUP(ABS(L36-M35),Note!$E$1:$F$25,2,FALSE)</f>
        <v>0</v>
      </c>
      <c r="N36" s="2">
        <f>VLOOKUP(ABS(L36-N35),Note!$E$1:$F$25,2,FALSE)</f>
        <v>0</v>
      </c>
      <c r="O36" s="2">
        <f>VLOOKUP(ABS(L36-O35),Note!$E$1:$F$25,2,FALSE)</f>
        <v>0</v>
      </c>
      <c r="P36" s="2">
        <f>VLOOKUP(ABS(L36-P35),Note!$E$1:$F$25,2,FALSE)</f>
        <v>0</v>
      </c>
      <c r="Q36">
        <f t="shared" ref="Q36:Q39" si="46">L36</f>
        <v>5</v>
      </c>
      <c r="R36" s="2">
        <f>VLOOKUP(ABS(Q36-R35),Note!$E$1:$F$25,2,FALSE)</f>
        <v>0</v>
      </c>
      <c r="S36" s="2">
        <f>VLOOKUP(ABS(Q36-S35),Note!$E$1:$F$25,2,FALSE)</f>
        <v>1</v>
      </c>
      <c r="T36" s="2">
        <f>VLOOKUP(ABS(Q36-T35),Note!$E$1:$F$25,2,FALSE)</f>
        <v>0</v>
      </c>
      <c r="U36" s="2">
        <f>VLOOKUP(ABS(Q36-U35),Note!$E$1:$F$25,2,FALSE)</f>
        <v>0</v>
      </c>
      <c r="V36">
        <f t="shared" ref="V36:V39" si="47">Q36</f>
        <v>5</v>
      </c>
      <c r="W36" s="2">
        <f>VLOOKUP(ABS(V36-W35),Note!$E$1:$F$25,2,FALSE)</f>
        <v>1</v>
      </c>
      <c r="X36" s="2">
        <f>VLOOKUP(ABS(V36-X35),Note!$E$1:$F$25,2,FALSE)</f>
        <v>0</v>
      </c>
      <c r="Y36" s="2">
        <f>VLOOKUP(ABS(V36-Y35),Note!$E$1:$F$25,2,FALSE)</f>
        <v>0</v>
      </c>
      <c r="Z36" s="2">
        <f>VLOOKUP(ABS(V36-Z35),Note!$E$1:$F$25,2,FALSE)</f>
        <v>0</v>
      </c>
      <c r="AA36">
        <f t="shared" ref="AA36:AA39" si="48">V36</f>
        <v>5</v>
      </c>
      <c r="AB36" s="2">
        <f>VLOOKUP(ABS(AA36-AB35),Note!$E$1:$F$25,2,FALSE)</f>
        <v>0</v>
      </c>
      <c r="AC36" s="2">
        <f>VLOOKUP(ABS(AA36-AC35),Note!$E$1:$F$25,2,FALSE)</f>
        <v>0</v>
      </c>
      <c r="AD36" s="2">
        <f>VLOOKUP(ABS(AA36-AD35),Note!$E$1:$F$25,2,FALSE)</f>
        <v>0</v>
      </c>
      <c r="AE36" s="2">
        <f>VLOOKUP(ABS(AA36-AE35),Note!$E$1:$F$25,2,FALSE)</f>
        <v>0</v>
      </c>
      <c r="AF36">
        <f t="shared" ref="AF36:AF39" si="49">AA36</f>
        <v>5</v>
      </c>
      <c r="AG36" s="2">
        <f>VLOOKUP(ABS(AF36-AG35),Note!$E$1:$F$25,2,FALSE)</f>
        <v>1</v>
      </c>
      <c r="AH36" s="2">
        <f>VLOOKUP(ABS(AF36-AH35),Note!$E$1:$F$25,2,FALSE)</f>
        <v>0</v>
      </c>
      <c r="AI36" s="2">
        <f>VLOOKUP(ABS(AF36-AI35),Note!$E$1:$F$25,2,FALSE)</f>
        <v>0</v>
      </c>
      <c r="AJ36" s="2">
        <f>VLOOKUP(ABS(AF36-AJ35),Note!$E$1:$F$25,2,FALSE)</f>
        <v>1</v>
      </c>
      <c r="AK36">
        <f t="shared" ref="AK36:AK39" si="50">AF36</f>
        <v>5</v>
      </c>
      <c r="AL36" s="2">
        <f>VLOOKUP(ABS(AK36-AL35),Note!$E$1:$F$25,2,FALSE)</f>
        <v>0</v>
      </c>
      <c r="AM36" s="2">
        <f>VLOOKUP(ABS(AK36-AM35),Note!$E$1:$F$25,2,FALSE)</f>
        <v>0</v>
      </c>
      <c r="AN36" s="2">
        <f>VLOOKUP(ABS(AK36-AN35),Note!$E$1:$F$25,2,FALSE)</f>
        <v>0</v>
      </c>
      <c r="AO36" s="2">
        <f>VLOOKUP(ABS(AK36-AO35),Note!$E$1:$F$25,2,FALSE)</f>
        <v>0</v>
      </c>
      <c r="AP36">
        <f t="shared" ref="AP36:AP39" si="51">AK36</f>
        <v>5</v>
      </c>
      <c r="AQ36" s="2">
        <f>VLOOKUP(ABS(AP36-AQ35),Note!$E$1:$F$25,2,FALSE)</f>
        <v>0</v>
      </c>
      <c r="AR36" s="2">
        <f>VLOOKUP(ABS(AP36-AR35),Note!$E$1:$F$25,2,FALSE)</f>
        <v>0</v>
      </c>
      <c r="AS36" s="2">
        <f>VLOOKUP(ABS(AP36-AS35),Note!$E$1:$F$25,2,FALSE)</f>
        <v>0</v>
      </c>
      <c r="AT36" s="2">
        <f>VLOOKUP(ABS(AP36-AT35),Note!$E$1:$F$25,2,FALSE)</f>
        <v>1</v>
      </c>
      <c r="AU36">
        <f t="shared" ref="AU36:AU39" si="52">AP36</f>
        <v>5</v>
      </c>
      <c r="AV36" s="2">
        <f>VLOOKUP(ABS(AU36-AV35),Note!$E$1:$F$25,2,FALSE)</f>
        <v>0</v>
      </c>
      <c r="AW36" s="2">
        <f>VLOOKUP(ABS(AU36-AW35),Note!$E$1:$F$25,2,FALSE)</f>
        <v>0</v>
      </c>
      <c r="AX36" s="2">
        <f>VLOOKUP(ABS(AU36-AX35),Note!$E$1:$F$25,2,FALSE)</f>
        <v>0</v>
      </c>
      <c r="AY36" s="2">
        <f>VLOOKUP(ABS(AU36-AY35),Note!$E$1:$F$25,2,FALSE)</f>
        <v>0</v>
      </c>
      <c r="AZ36">
        <f t="shared" ref="AZ36:AZ39" si="53">AU36</f>
        <v>5</v>
      </c>
      <c r="BA36" s="2">
        <f>VLOOKUP(ABS(AZ36-BA35),Note!$E$1:$F$25,2,FALSE)</f>
        <v>0</v>
      </c>
      <c r="BB36" s="2">
        <f>VLOOKUP(ABS(AZ36-BB35),Note!$E$1:$F$25,2,FALSE)</f>
        <v>0</v>
      </c>
      <c r="BC36" s="2">
        <f>VLOOKUP(ABS(AZ36-BC35),Note!$E$1:$F$25,2,FALSE)</f>
        <v>1</v>
      </c>
      <c r="BD36" s="2">
        <f>VLOOKUP(ABS(AZ36-BD35),Note!$E$1:$F$25,2,FALSE)</f>
        <v>0</v>
      </c>
      <c r="BE36">
        <f t="shared" ref="BE36:BE39" si="54">AZ36</f>
        <v>5</v>
      </c>
      <c r="BF36" s="2">
        <f>VLOOKUP(ABS(BE36-BF35),Note!$E$1:$F$25,2,FALSE)</f>
        <v>0</v>
      </c>
      <c r="BG36" s="2">
        <f>VLOOKUP(ABS(BE36-BG35),Note!$E$1:$F$25,2,FALSE)</f>
        <v>0</v>
      </c>
      <c r="BH36" s="2">
        <f>VLOOKUP(ABS(BE36-BH35),Note!$E$1:$F$25,2,FALSE)</f>
        <v>0</v>
      </c>
      <c r="BI36" s="2">
        <f>VLOOKUP(ABS(BE36-BI35),Note!$E$1:$F$25,2,FALSE)</f>
        <v>0</v>
      </c>
    </row>
    <row r="37" spans="1:61">
      <c r="A37" t="str">
        <f>VLOOKUP(まとめ7!$A$1&amp;"m7♭5",Chords!$A$2:$D$188,2,FALSE)</f>
        <v>A♭</v>
      </c>
      <c r="B37">
        <f>VLOOKUP(A37,Note!$A$1:$B$26,2,FALSE)</f>
        <v>8</v>
      </c>
      <c r="C37" s="2">
        <f>VLOOKUP(ABS(B37-C35),Note!$E$1:$F$25,2,FALSE)</f>
        <v>0</v>
      </c>
      <c r="D37" s="2">
        <f>VLOOKUP(ABS(B37-D35),Note!$E$1:$F$25,2,FALSE)</f>
        <v>0</v>
      </c>
      <c r="E37" s="2">
        <f>VLOOKUP(ABS(B37-E35),Note!$E$1:$F$25,2,FALSE)</f>
        <v>0</v>
      </c>
      <c r="F37" s="2">
        <f>VLOOKUP(ABS(B37-F35),Note!$E$1:$F$25,2,FALSE)</f>
        <v>0</v>
      </c>
      <c r="G37">
        <f t="shared" si="44"/>
        <v>8</v>
      </c>
      <c r="H37" s="2">
        <f>VLOOKUP(ABS(G37-H35),Note!$E$1:$F$25,2,FALSE)</f>
        <v>0</v>
      </c>
      <c r="I37" s="2">
        <f>VLOOKUP(ABS(G37-I35),Note!$E$1:$F$25,2,FALSE)</f>
        <v>0</v>
      </c>
      <c r="J37" s="2">
        <f>VLOOKUP(ABS(G37-J35),Note!$E$1:$F$25,2,FALSE)</f>
        <v>1</v>
      </c>
      <c r="K37" s="2">
        <f>VLOOKUP(ABS(G37-K35),Note!$E$1:$F$25,2,FALSE)</f>
        <v>0</v>
      </c>
      <c r="L37">
        <f t="shared" si="45"/>
        <v>8</v>
      </c>
      <c r="M37" s="2">
        <f>VLOOKUP(ABS(L37-M35),Note!$E$1:$F$25,2,FALSE)</f>
        <v>0</v>
      </c>
      <c r="N37" s="2">
        <f>VLOOKUP(ABS(L37-N35),Note!$E$1:$F$25,2,FALSE)</f>
        <v>0</v>
      </c>
      <c r="O37" s="2">
        <f>VLOOKUP(ABS(L37-O35),Note!$E$1:$F$25,2,FALSE)</f>
        <v>0</v>
      </c>
      <c r="P37" s="2">
        <f>VLOOKUP(ABS(L37-P35),Note!$E$1:$F$25,2,FALSE)</f>
        <v>0</v>
      </c>
      <c r="Q37">
        <f t="shared" si="46"/>
        <v>8</v>
      </c>
      <c r="R37" s="2">
        <f>VLOOKUP(ABS(Q37-R35),Note!$E$1:$F$25,2,FALSE)</f>
        <v>0</v>
      </c>
      <c r="S37" s="2">
        <f>VLOOKUP(ABS(Q37-S35),Note!$E$1:$F$25,2,FALSE)</f>
        <v>0</v>
      </c>
      <c r="T37" s="2">
        <f>VLOOKUP(ABS(Q37-T35),Note!$E$1:$F$25,2,FALSE)</f>
        <v>1</v>
      </c>
      <c r="U37" s="2">
        <f>VLOOKUP(ABS(Q37-U35),Note!$E$1:$F$25,2,FALSE)</f>
        <v>0</v>
      </c>
      <c r="V37">
        <f t="shared" si="47"/>
        <v>8</v>
      </c>
      <c r="W37" s="2">
        <f>VLOOKUP(ABS(V37-W35),Note!$E$1:$F$25,2,FALSE)</f>
        <v>0</v>
      </c>
      <c r="X37" s="2">
        <f>VLOOKUP(ABS(V37-X35),Note!$E$1:$F$25,2,FALSE)</f>
        <v>1</v>
      </c>
      <c r="Y37" s="2">
        <f>VLOOKUP(ABS(V37-Y35),Note!$E$1:$F$25,2,FALSE)</f>
        <v>0</v>
      </c>
      <c r="Z37" s="2">
        <f>VLOOKUP(ABS(V37-Z35),Note!$E$1:$F$25,2,FALSE)</f>
        <v>0</v>
      </c>
      <c r="AA37">
        <f t="shared" si="48"/>
        <v>8</v>
      </c>
      <c r="AB37" s="2">
        <f>VLOOKUP(ABS(AA37-AB35),Note!$E$1:$F$25,2,FALSE)</f>
        <v>0</v>
      </c>
      <c r="AC37" s="2">
        <f>VLOOKUP(ABS(AA37-AC35),Note!$E$1:$F$25,2,FALSE)</f>
        <v>0</v>
      </c>
      <c r="AD37" s="2">
        <f>VLOOKUP(ABS(AA37-AD35),Note!$E$1:$F$25,2,FALSE)</f>
        <v>0</v>
      </c>
      <c r="AE37" s="2">
        <f>VLOOKUP(ABS(AA37-AE35),Note!$E$1:$F$25,2,FALSE)</f>
        <v>0</v>
      </c>
      <c r="AF37">
        <f t="shared" si="49"/>
        <v>8</v>
      </c>
      <c r="AG37" s="2">
        <f>VLOOKUP(ABS(AF37-AG35),Note!$E$1:$F$25,2,FALSE)</f>
        <v>0</v>
      </c>
      <c r="AH37" s="2">
        <f>VLOOKUP(ABS(AF37-AH35),Note!$E$1:$F$25,2,FALSE)</f>
        <v>1</v>
      </c>
      <c r="AI37" s="2">
        <f>VLOOKUP(ABS(AF37-AI35),Note!$E$1:$F$25,2,FALSE)</f>
        <v>0</v>
      </c>
      <c r="AJ37" s="2">
        <f>VLOOKUP(ABS(AF37-AJ35),Note!$E$1:$F$25,2,FALSE)</f>
        <v>0</v>
      </c>
      <c r="AK37">
        <f t="shared" si="50"/>
        <v>8</v>
      </c>
      <c r="AL37" s="2">
        <f>VLOOKUP(ABS(AK37-AL35),Note!$E$1:$F$25,2,FALSE)</f>
        <v>1</v>
      </c>
      <c r="AM37" s="2">
        <f>VLOOKUP(ABS(AK37-AM35),Note!$E$1:$F$25,2,FALSE)</f>
        <v>0</v>
      </c>
      <c r="AN37" s="2">
        <f>VLOOKUP(ABS(AK37-AN35),Note!$E$1:$F$25,2,FALSE)</f>
        <v>0</v>
      </c>
      <c r="AO37" s="2">
        <f>VLOOKUP(ABS(AK37-AO35),Note!$E$1:$F$25,2,FALSE)</f>
        <v>0</v>
      </c>
      <c r="AP37">
        <f t="shared" si="51"/>
        <v>8</v>
      </c>
      <c r="AQ37" s="2">
        <f>VLOOKUP(ABS(AP37-AQ35),Note!$E$1:$F$25,2,FALSE)</f>
        <v>0</v>
      </c>
      <c r="AR37" s="2">
        <f>VLOOKUP(ABS(AP37-AR35),Note!$E$1:$F$25,2,FALSE)</f>
        <v>0</v>
      </c>
      <c r="AS37" s="2">
        <f>VLOOKUP(ABS(AP37-AS35),Note!$E$1:$F$25,2,FALSE)</f>
        <v>0</v>
      </c>
      <c r="AT37" s="2">
        <f>VLOOKUP(ABS(AP37-AT35),Note!$E$1:$F$25,2,FALSE)</f>
        <v>0</v>
      </c>
      <c r="AU37">
        <f t="shared" si="52"/>
        <v>8</v>
      </c>
      <c r="AV37" s="2">
        <f>VLOOKUP(ABS(AU37-AV35),Note!$E$1:$F$25,2,FALSE)</f>
        <v>1</v>
      </c>
      <c r="AW37" s="2">
        <f>VLOOKUP(ABS(AU37-AW35),Note!$E$1:$F$25,2,FALSE)</f>
        <v>0</v>
      </c>
      <c r="AX37" s="2">
        <f>VLOOKUP(ABS(AU37-AX35),Note!$E$1:$F$25,2,FALSE)</f>
        <v>0</v>
      </c>
      <c r="AY37" s="2">
        <f>VLOOKUP(ABS(AU37-AY35),Note!$E$1:$F$25,2,FALSE)</f>
        <v>1</v>
      </c>
      <c r="AZ37">
        <f t="shared" si="53"/>
        <v>8</v>
      </c>
      <c r="BA37" s="2">
        <f>VLOOKUP(ABS(AZ37-BA35),Note!$E$1:$F$25,2,FALSE)</f>
        <v>0</v>
      </c>
      <c r="BB37" s="2">
        <f>VLOOKUP(ABS(AZ37-BB35),Note!$E$1:$F$25,2,FALSE)</f>
        <v>0</v>
      </c>
      <c r="BC37" s="2">
        <f>VLOOKUP(ABS(AZ37-BC35),Note!$E$1:$F$25,2,FALSE)</f>
        <v>0</v>
      </c>
      <c r="BD37" s="2">
        <f>VLOOKUP(ABS(AZ37-BD35),Note!$E$1:$F$25,2,FALSE)</f>
        <v>0</v>
      </c>
      <c r="BE37">
        <f t="shared" si="54"/>
        <v>8</v>
      </c>
      <c r="BF37" s="2">
        <f>VLOOKUP(ABS(BE37-BF35),Note!$E$1:$F$25,2,FALSE)</f>
        <v>0</v>
      </c>
      <c r="BG37" s="2">
        <f>VLOOKUP(ABS(BE37-BG35),Note!$E$1:$F$25,2,FALSE)</f>
        <v>0</v>
      </c>
      <c r="BH37" s="2">
        <f>VLOOKUP(ABS(BE37-BH35),Note!$E$1:$F$25,2,FALSE)</f>
        <v>0</v>
      </c>
      <c r="BI37" s="2">
        <f>VLOOKUP(ABS(BE37-BI35),Note!$E$1:$F$25,2,FALSE)</f>
        <v>1</v>
      </c>
    </row>
    <row r="38" spans="1:61">
      <c r="A38" t="str">
        <f>VLOOKUP(まとめ7!$A$1&amp;"m7♭5",Chords!$A$2:$D$188,3,FALSE)</f>
        <v>C♭</v>
      </c>
      <c r="B38">
        <f>VLOOKUP(A38,Note!$A$1:$B$26,2,FALSE)</f>
        <v>11</v>
      </c>
      <c r="C38" s="2">
        <f>VLOOKUP(ABS(B38-C35),Note!$E$1:$F$25,2,FALSE)</f>
        <v>1</v>
      </c>
      <c r="D38" s="2">
        <f>VLOOKUP(ABS(B38-D35),Note!$E$1:$F$25,2,FALSE)</f>
        <v>0</v>
      </c>
      <c r="E38" s="2">
        <f>VLOOKUP(ABS(B38-E35),Note!$E$1:$F$25,2,FALSE)</f>
        <v>0</v>
      </c>
      <c r="F38" s="2">
        <f>VLOOKUP(ABS(B38-F35),Note!$E$1:$F$25,2,FALSE)</f>
        <v>1</v>
      </c>
      <c r="G38">
        <f t="shared" si="44"/>
        <v>11</v>
      </c>
      <c r="H38" s="2">
        <f>VLOOKUP(ABS(G38-H35),Note!$E$1:$F$25,2,FALSE)</f>
        <v>0</v>
      </c>
      <c r="I38" s="2">
        <f>VLOOKUP(ABS(G38-I35),Note!$E$1:$F$25,2,FALSE)</f>
        <v>0</v>
      </c>
      <c r="J38" s="2">
        <f>VLOOKUP(ABS(G38-J35),Note!$E$1:$F$25,2,FALSE)</f>
        <v>0</v>
      </c>
      <c r="K38" s="2">
        <f>VLOOKUP(ABS(G38-K35),Note!$E$1:$F$25,2,FALSE)</f>
        <v>0</v>
      </c>
      <c r="L38">
        <f t="shared" si="45"/>
        <v>11</v>
      </c>
      <c r="M38" s="2">
        <f>VLOOKUP(ABS(L38-M35),Note!$E$1:$F$25,2,FALSE)</f>
        <v>0</v>
      </c>
      <c r="N38" s="2">
        <f>VLOOKUP(ABS(L38-N35),Note!$E$1:$F$25,2,FALSE)</f>
        <v>0</v>
      </c>
      <c r="O38" s="2">
        <f>VLOOKUP(ABS(L38-O35),Note!$E$1:$F$25,2,FALSE)</f>
        <v>0</v>
      </c>
      <c r="P38" s="2">
        <f>VLOOKUP(ABS(L38-P35),Note!$E$1:$F$25,2,FALSE)</f>
        <v>1</v>
      </c>
      <c r="Q38">
        <f t="shared" si="46"/>
        <v>11</v>
      </c>
      <c r="R38" s="2">
        <f>VLOOKUP(ABS(Q38-R35),Note!$E$1:$F$25,2,FALSE)</f>
        <v>0</v>
      </c>
      <c r="S38" s="2">
        <f>VLOOKUP(ABS(Q38-S35),Note!$E$1:$F$25,2,FALSE)</f>
        <v>0</v>
      </c>
      <c r="T38" s="2">
        <f>VLOOKUP(ABS(Q38-T35),Note!$E$1:$F$25,2,FALSE)</f>
        <v>0</v>
      </c>
      <c r="U38" s="2">
        <f>VLOOKUP(ABS(Q38-U35),Note!$E$1:$F$25,2,FALSE)</f>
        <v>0</v>
      </c>
      <c r="V38">
        <f t="shared" si="47"/>
        <v>11</v>
      </c>
      <c r="W38" s="2">
        <f>VLOOKUP(ABS(V38-W35),Note!$E$1:$F$25,2,FALSE)</f>
        <v>0</v>
      </c>
      <c r="X38" s="2">
        <f>VLOOKUP(ABS(V38-X35),Note!$E$1:$F$25,2,FALSE)</f>
        <v>0</v>
      </c>
      <c r="Y38" s="2">
        <f>VLOOKUP(ABS(V38-Y35),Note!$E$1:$F$25,2,FALSE)</f>
        <v>1</v>
      </c>
      <c r="Z38" s="2">
        <f>VLOOKUP(ABS(V38-Z35),Note!$E$1:$F$25,2,FALSE)</f>
        <v>0</v>
      </c>
      <c r="AA38">
        <f t="shared" si="48"/>
        <v>11</v>
      </c>
      <c r="AB38" s="2">
        <f>VLOOKUP(ABS(AA38-AB35),Note!$E$1:$F$25,2,FALSE)</f>
        <v>0</v>
      </c>
      <c r="AC38" s="2">
        <f>VLOOKUP(ABS(AA38-AC35),Note!$E$1:$F$25,2,FALSE)</f>
        <v>0</v>
      </c>
      <c r="AD38" s="2">
        <f>VLOOKUP(ABS(AA38-AD35),Note!$E$1:$F$25,2,FALSE)</f>
        <v>0</v>
      </c>
      <c r="AE38" s="2">
        <f>VLOOKUP(ABS(AA38-AE35),Note!$E$1:$F$25,2,FALSE)</f>
        <v>0</v>
      </c>
      <c r="AF38">
        <f t="shared" si="49"/>
        <v>11</v>
      </c>
      <c r="AG38" s="2">
        <f>VLOOKUP(ABS(AF38-AG35),Note!$E$1:$F$25,2,FALSE)</f>
        <v>0</v>
      </c>
      <c r="AH38" s="2">
        <f>VLOOKUP(ABS(AF38-AH35),Note!$E$1:$F$25,2,FALSE)</f>
        <v>0</v>
      </c>
      <c r="AI38" s="2">
        <f>VLOOKUP(ABS(AF38-AI35),Note!$E$1:$F$25,2,FALSE)</f>
        <v>1</v>
      </c>
      <c r="AJ38" s="2">
        <f>VLOOKUP(ABS(AF38-AJ35),Note!$E$1:$F$25,2,FALSE)</f>
        <v>0</v>
      </c>
      <c r="AK38">
        <f t="shared" si="50"/>
        <v>11</v>
      </c>
      <c r="AL38" s="2">
        <f>VLOOKUP(ABS(AK38-AL35),Note!$E$1:$F$25,2,FALSE)</f>
        <v>0</v>
      </c>
      <c r="AM38" s="2">
        <f>VLOOKUP(ABS(AK38-AM35),Note!$E$1:$F$25,2,FALSE)</f>
        <v>1</v>
      </c>
      <c r="AN38" s="2">
        <f>VLOOKUP(ABS(AK38-AN35),Note!$E$1:$F$25,2,FALSE)</f>
        <v>0</v>
      </c>
      <c r="AO38" s="2">
        <f>VLOOKUP(ABS(AK38-AO35),Note!$E$1:$F$25,2,FALSE)</f>
        <v>0</v>
      </c>
      <c r="AP38">
        <f t="shared" si="51"/>
        <v>11</v>
      </c>
      <c r="AQ38" s="2">
        <f>VLOOKUP(ABS(AP38-AQ35),Note!$E$1:$F$25,2,FALSE)</f>
        <v>0</v>
      </c>
      <c r="AR38" s="2">
        <f>VLOOKUP(ABS(AP38-AR35),Note!$E$1:$F$25,2,FALSE)</f>
        <v>0</v>
      </c>
      <c r="AS38" s="2">
        <f>VLOOKUP(ABS(AP38-AS35),Note!$E$1:$F$25,2,FALSE)</f>
        <v>0</v>
      </c>
      <c r="AT38" s="2">
        <f>VLOOKUP(ABS(AP38-AT35),Note!$E$1:$F$25,2,FALSE)</f>
        <v>0</v>
      </c>
      <c r="AU38">
        <f t="shared" si="52"/>
        <v>11</v>
      </c>
      <c r="AV38" s="2">
        <f>VLOOKUP(ABS(AU38-AV35),Note!$E$1:$F$25,2,FALSE)</f>
        <v>0</v>
      </c>
      <c r="AW38" s="2">
        <f>VLOOKUP(ABS(AU38-AW35),Note!$E$1:$F$25,2,FALSE)</f>
        <v>1</v>
      </c>
      <c r="AX38" s="2">
        <f>VLOOKUP(ABS(AU38-AX35),Note!$E$1:$F$25,2,FALSE)</f>
        <v>0</v>
      </c>
      <c r="AY38" s="2">
        <f>VLOOKUP(ABS(AU38-AY35),Note!$E$1:$F$25,2,FALSE)</f>
        <v>0</v>
      </c>
      <c r="AZ38">
        <f t="shared" si="53"/>
        <v>11</v>
      </c>
      <c r="BA38" s="2">
        <f>VLOOKUP(ABS(AZ38-BA35),Note!$E$1:$F$25,2,FALSE)</f>
        <v>1</v>
      </c>
      <c r="BB38" s="2">
        <f>VLOOKUP(ABS(AZ38-BB35),Note!$E$1:$F$25,2,FALSE)</f>
        <v>0</v>
      </c>
      <c r="BC38" s="2">
        <f>VLOOKUP(ABS(AZ38-BC35),Note!$E$1:$F$25,2,FALSE)</f>
        <v>0</v>
      </c>
      <c r="BD38" s="2">
        <f>VLOOKUP(ABS(AZ38-BD35),Note!$E$1:$F$25,2,FALSE)</f>
        <v>0</v>
      </c>
      <c r="BE38">
        <f t="shared" si="54"/>
        <v>11</v>
      </c>
      <c r="BF38" s="2">
        <f>VLOOKUP(ABS(BE38-BF35),Note!$E$1:$F$25,2,FALSE)</f>
        <v>0</v>
      </c>
      <c r="BG38" s="2">
        <f>VLOOKUP(ABS(BE38-BG35),Note!$E$1:$F$25,2,FALSE)</f>
        <v>0</v>
      </c>
      <c r="BH38" s="2">
        <f>VLOOKUP(ABS(BE38-BH35),Note!$E$1:$F$25,2,FALSE)</f>
        <v>0</v>
      </c>
      <c r="BI38" s="2">
        <f>VLOOKUP(ABS(BE38-BI35),Note!$E$1:$F$25,2,FALSE)</f>
        <v>0</v>
      </c>
    </row>
    <row r="39" spans="1:61">
      <c r="A39" t="str">
        <f>VLOOKUP(まとめ7!$A$1&amp;"m7♭5",Chords!$A$2:$D$188,4,FALSE)</f>
        <v>E♭</v>
      </c>
      <c r="B39">
        <f>VLOOKUP(A39,Note!$A$1:$B$26,2,FALSE)</f>
        <v>3</v>
      </c>
      <c r="C39" s="2">
        <f>VLOOKUP(ABS(B39-C35),Note!$E$1:$F$25,2,FALSE)</f>
        <v>0</v>
      </c>
      <c r="D39" s="2">
        <f>VLOOKUP(ABS(B39-D35),Note!$E$1:$F$25,2,FALSE)</f>
        <v>0</v>
      </c>
      <c r="E39" s="2">
        <f>VLOOKUP(ABS(B39-E35),Note!$E$1:$F$25,2,FALSE)</f>
        <v>0</v>
      </c>
      <c r="F39" s="2">
        <f>VLOOKUP(ABS(B39-F35),Note!$E$1:$F$25,2,FALSE)</f>
        <v>0</v>
      </c>
      <c r="G39">
        <f t="shared" si="44"/>
        <v>3</v>
      </c>
      <c r="H39" s="2">
        <f>VLOOKUP(ABS(G39-H35),Note!$E$1:$F$25,2,FALSE)</f>
        <v>0</v>
      </c>
      <c r="I39" s="2">
        <f>VLOOKUP(ABS(G39-I35),Note!$E$1:$F$25,2,FALSE)</f>
        <v>1</v>
      </c>
      <c r="J39" s="2">
        <f>VLOOKUP(ABS(G39-J35),Note!$E$1:$F$25,2,FALSE)</f>
        <v>0</v>
      </c>
      <c r="K39" s="2">
        <f>VLOOKUP(ABS(G39-K35),Note!$E$1:$F$25,2,FALSE)</f>
        <v>0</v>
      </c>
      <c r="L39">
        <f t="shared" si="45"/>
        <v>3</v>
      </c>
      <c r="M39" s="2">
        <f>VLOOKUP(ABS(L39-M35),Note!$E$1:$F$25,2,FALSE)</f>
        <v>1</v>
      </c>
      <c r="N39" s="2">
        <f>VLOOKUP(ABS(L39-N35),Note!$E$1:$F$25,2,FALSE)</f>
        <v>0</v>
      </c>
      <c r="O39" s="2">
        <f>VLOOKUP(ABS(L39-O35),Note!$E$1:$F$25,2,FALSE)</f>
        <v>0</v>
      </c>
      <c r="P39" s="2">
        <f>VLOOKUP(ABS(L39-P35),Note!$E$1:$F$25,2,FALSE)</f>
        <v>0</v>
      </c>
      <c r="Q39">
        <f t="shared" si="46"/>
        <v>3</v>
      </c>
      <c r="R39" s="2">
        <f>VLOOKUP(ABS(Q39-R35),Note!$E$1:$F$25,2,FALSE)</f>
        <v>0</v>
      </c>
      <c r="S39" s="2">
        <f>VLOOKUP(ABS(Q39-S35),Note!$E$1:$F$25,2,FALSE)</f>
        <v>0</v>
      </c>
      <c r="T39" s="2">
        <f>VLOOKUP(ABS(Q39-T35),Note!$E$1:$F$25,2,FALSE)</f>
        <v>0</v>
      </c>
      <c r="U39" s="2">
        <f>VLOOKUP(ABS(Q39-U35),Note!$E$1:$F$25,2,FALSE)</f>
        <v>0</v>
      </c>
      <c r="V39">
        <f t="shared" si="47"/>
        <v>3</v>
      </c>
      <c r="W39" s="2">
        <f>VLOOKUP(ABS(V39-W35),Note!$E$1:$F$25,2,FALSE)</f>
        <v>1</v>
      </c>
      <c r="X39" s="2">
        <f>VLOOKUP(ABS(V39-X35),Note!$E$1:$F$25,2,FALSE)</f>
        <v>0</v>
      </c>
      <c r="Y39" s="2">
        <f>VLOOKUP(ABS(V39-Y35),Note!$E$1:$F$25,2,FALSE)</f>
        <v>0</v>
      </c>
      <c r="Z39" s="2">
        <f>VLOOKUP(ABS(V39-Z35),Note!$E$1:$F$25,2,FALSE)</f>
        <v>1</v>
      </c>
      <c r="AA39">
        <f t="shared" si="48"/>
        <v>3</v>
      </c>
      <c r="AB39" s="2">
        <f>VLOOKUP(ABS(AA39-AB35),Note!$E$1:$F$25,2,FALSE)</f>
        <v>0</v>
      </c>
      <c r="AC39" s="2">
        <f>VLOOKUP(ABS(AA39-AC35),Note!$E$1:$F$25,2,FALSE)</f>
        <v>0</v>
      </c>
      <c r="AD39" s="2">
        <f>VLOOKUP(ABS(AA39-AD35),Note!$E$1:$F$25,2,FALSE)</f>
        <v>0</v>
      </c>
      <c r="AE39" s="2">
        <f>VLOOKUP(ABS(AA39-AE35),Note!$E$1:$F$25,2,FALSE)</f>
        <v>0</v>
      </c>
      <c r="AF39">
        <f t="shared" si="49"/>
        <v>3</v>
      </c>
      <c r="AG39" s="2">
        <f>VLOOKUP(ABS(AF39-AG35),Note!$E$1:$F$25,2,FALSE)</f>
        <v>0</v>
      </c>
      <c r="AH39" s="2">
        <f>VLOOKUP(ABS(AF39-AH35),Note!$E$1:$F$25,2,FALSE)</f>
        <v>0</v>
      </c>
      <c r="AI39" s="2">
        <f>VLOOKUP(ABS(AF39-AI35),Note!$E$1:$F$25,2,FALSE)</f>
        <v>0</v>
      </c>
      <c r="AJ39" s="2">
        <f>VLOOKUP(ABS(AF39-AJ35),Note!$E$1:$F$25,2,FALSE)</f>
        <v>1</v>
      </c>
      <c r="AK39">
        <f t="shared" si="50"/>
        <v>3</v>
      </c>
      <c r="AL39" s="2">
        <f>VLOOKUP(ABS(AK39-AL35),Note!$E$1:$F$25,2,FALSE)</f>
        <v>0</v>
      </c>
      <c r="AM39" s="2">
        <f>VLOOKUP(ABS(AK39-AM35),Note!$E$1:$F$25,2,FALSE)</f>
        <v>0</v>
      </c>
      <c r="AN39" s="2">
        <f>VLOOKUP(ABS(AK39-AN35),Note!$E$1:$F$25,2,FALSE)</f>
        <v>0</v>
      </c>
      <c r="AO39" s="2">
        <f>VLOOKUP(ABS(AK39-AO35),Note!$E$1:$F$25,2,FALSE)</f>
        <v>0</v>
      </c>
      <c r="AP39">
        <f t="shared" si="51"/>
        <v>3</v>
      </c>
      <c r="AQ39" s="2">
        <f>VLOOKUP(ABS(AP39-AQ35),Note!$E$1:$F$25,2,FALSE)</f>
        <v>0</v>
      </c>
      <c r="AR39" s="2">
        <f>VLOOKUP(ABS(AP39-AR35),Note!$E$1:$F$25,2,FALSE)</f>
        <v>0</v>
      </c>
      <c r="AS39" s="2">
        <f>VLOOKUP(ABS(AP39-AS35),Note!$E$1:$F$25,2,FALSE)</f>
        <v>1</v>
      </c>
      <c r="AT39" s="2">
        <f>VLOOKUP(ABS(AP39-AT35),Note!$E$1:$F$25,2,FALSE)</f>
        <v>0</v>
      </c>
      <c r="AU39">
        <f t="shared" si="52"/>
        <v>3</v>
      </c>
      <c r="AV39" s="2">
        <f>VLOOKUP(ABS(AU39-AV35),Note!$E$1:$F$25,2,FALSE)</f>
        <v>0</v>
      </c>
      <c r="AW39" s="2">
        <f>VLOOKUP(ABS(AU39-AW35),Note!$E$1:$F$25,2,FALSE)</f>
        <v>0</v>
      </c>
      <c r="AX39" s="2">
        <f>VLOOKUP(ABS(AU39-AX35),Note!$E$1:$F$25,2,FALSE)</f>
        <v>0</v>
      </c>
      <c r="AY39" s="2">
        <f>VLOOKUP(ABS(AU39-AY35),Note!$E$1:$F$25,2,FALSE)</f>
        <v>0</v>
      </c>
      <c r="AZ39">
        <f t="shared" si="53"/>
        <v>3</v>
      </c>
      <c r="BA39" s="2">
        <f>VLOOKUP(ABS(AZ39-BA35),Note!$E$1:$F$25,2,FALSE)</f>
        <v>0</v>
      </c>
      <c r="BB39" s="2">
        <f>VLOOKUP(ABS(AZ39-BB35),Note!$E$1:$F$25,2,FALSE)</f>
        <v>0</v>
      </c>
      <c r="BC39" s="2">
        <f>VLOOKUP(ABS(AZ39-BC35),Note!$E$1:$F$25,2,FALSE)</f>
        <v>1</v>
      </c>
      <c r="BD39" s="2">
        <f>VLOOKUP(ABS(AZ39-BD35),Note!$E$1:$F$25,2,FALSE)</f>
        <v>0</v>
      </c>
      <c r="BE39">
        <f t="shared" si="54"/>
        <v>3</v>
      </c>
      <c r="BF39" s="2">
        <f>VLOOKUP(ABS(BE39-BF35),Note!$E$1:$F$25,2,FALSE)</f>
        <v>0</v>
      </c>
      <c r="BG39" s="2">
        <f>VLOOKUP(ABS(BE39-BG35),Note!$E$1:$F$25,2,FALSE)</f>
        <v>1</v>
      </c>
      <c r="BH39" s="2">
        <f>VLOOKUP(ABS(BE39-BH35),Note!$E$1:$F$25,2,FALSE)</f>
        <v>0</v>
      </c>
      <c r="BI39" s="2">
        <f>VLOOKUP(ABS(BE39-BI35),Note!$E$1:$F$25,2,FALSE)</f>
        <v>0</v>
      </c>
    </row>
    <row r="40" spans="4:59">
      <c r="D40">
        <f>SUM(C36:C39,D36:D39,E36:E39,F36:F39)</f>
        <v>3</v>
      </c>
      <c r="I40">
        <f>SUM(H36:H39,I36:I39,J36:J39,K36:K39)</f>
        <v>3</v>
      </c>
      <c r="N40">
        <f>SUM(M36:M39,N36:N39,O36:O39,P36:P39)</f>
        <v>2</v>
      </c>
      <c r="S40">
        <f>SUM(R36:R39,S36:S39,T36:T39,U36:U39)</f>
        <v>2</v>
      </c>
      <c r="X40">
        <f>SUM(W36:W39,X36:X39,Y36:Y39,Z36:Z39)</f>
        <v>5</v>
      </c>
      <c r="AC40">
        <f>SUM(AB36:AB39,AC36:AC39,AD36:AD39,AE36:AE39)</f>
        <v>0</v>
      </c>
      <c r="AH40">
        <f>SUM(AG36:AG39,AH36:AH39,AI36:AI39,AJ36:AJ39)</f>
        <v>5</v>
      </c>
      <c r="AM40">
        <f>SUM(AL36:AL39,AM36:AM39,AN36:AN39,AO36:AO39)</f>
        <v>2</v>
      </c>
      <c r="AR40">
        <f>SUM(AQ36:AQ39,AR36:AR39,AS36:AS39,AT36:AT39)</f>
        <v>2</v>
      </c>
      <c r="AW40">
        <f>SUM(AV36:AV39,AW36:AW39,AX36:AX39,AY36:AY39)</f>
        <v>3</v>
      </c>
      <c r="BB40">
        <f>SUM(BA36:BA39,BB36:BB39,BC36:BC39,BD36:BD39)</f>
        <v>3</v>
      </c>
      <c r="BG40">
        <f>SUM(BF36:BF39,BG36:BG39,BH36:BH39,BI36:BI39)</f>
        <v>2</v>
      </c>
    </row>
    <row r="41" spans="1:61">
      <c r="A41" s="1" t="str">
        <f>D48&amp;I48&amp;N48&amp;S48&amp;X48&amp;AC48&amp;AH48&amp;AM48&amp;AR48&amp;AW48&amp;BB48&amp;BG48</f>
        <v>3413／／／／／／／／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391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3:61">
      <c r="C42" t="s">
        <v>2</v>
      </c>
      <c r="D42" t="s">
        <v>34</v>
      </c>
      <c r="E42" t="s">
        <v>38</v>
      </c>
      <c r="F42" t="s">
        <v>16</v>
      </c>
      <c r="H42" t="s">
        <v>30</v>
      </c>
      <c r="I42" t="s">
        <v>6</v>
      </c>
      <c r="J42" t="s">
        <v>14</v>
      </c>
      <c r="K42" t="s">
        <v>17</v>
      </c>
      <c r="M42" t="s">
        <v>4</v>
      </c>
      <c r="N42" t="s">
        <v>0</v>
      </c>
      <c r="O42" t="s">
        <v>41</v>
      </c>
      <c r="P42" t="s">
        <v>18</v>
      </c>
      <c r="R42" t="s">
        <v>34</v>
      </c>
      <c r="S42" t="s">
        <v>38</v>
      </c>
      <c r="T42" t="s">
        <v>16</v>
      </c>
      <c r="U42" t="s">
        <v>2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3:61">
      <c r="C43">
        <f>VLOOKUP(C42,Note!$A$1:$B$26,2,FALSE)</f>
        <v>0</v>
      </c>
      <c r="D43">
        <f>VLOOKUP(D42,Note!$A$1:$B$26,2,FALSE)</f>
        <v>3</v>
      </c>
      <c r="E43">
        <f>VLOOKUP(E42,Note!$A$1:$B$26,2,FALSE)</f>
        <v>6</v>
      </c>
      <c r="F43">
        <f>VLOOKUP(F42,Note!$A$1:$B$26,2,FALSE)</f>
        <v>9</v>
      </c>
      <c r="H43">
        <f>VLOOKUP(H42,Note!$A$1:$B$26,2,FALSE)</f>
        <v>1</v>
      </c>
      <c r="I43">
        <f>VLOOKUP(I42,Note!$A$1:$B$26,2,FALSE)</f>
        <v>4</v>
      </c>
      <c r="J43">
        <f>VLOOKUP(J42,Note!$A$1:$B$26,2,FALSE)</f>
        <v>7</v>
      </c>
      <c r="K43">
        <f>VLOOKUP(K42,Note!$A$1:$B$26,2,FALSE)</f>
        <v>10</v>
      </c>
      <c r="M43">
        <f>VLOOKUP(M42,Note!$A$1:$B$26,2,FALSE)</f>
        <v>2</v>
      </c>
      <c r="N43">
        <f>VLOOKUP(N42,Note!$A$1:$B$26,2,FALSE)</f>
        <v>5</v>
      </c>
      <c r="O43">
        <f>VLOOKUP(O42,Note!$A$1:$B$26,2,FALSE)</f>
        <v>8</v>
      </c>
      <c r="P43">
        <f>VLOOKUP(P42,Note!$A$1:$B$26,2,FALSE)</f>
        <v>11</v>
      </c>
      <c r="R43">
        <f>VLOOKUP(R42,Note!$A$1:$B$26,2,FALSE)</f>
        <v>3</v>
      </c>
      <c r="S43">
        <f>VLOOKUP(S42,Note!$A$1:$B$26,2,FALSE)</f>
        <v>6</v>
      </c>
      <c r="T43">
        <f>VLOOKUP(T42,Note!$A$1:$B$26,2,FALSE)</f>
        <v>9</v>
      </c>
      <c r="U43">
        <f>VLOOKUP(U42,Note!$A$1:$B$26,2,FALSE)</f>
        <v>0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>
      <c r="A44" t="str">
        <f>まとめ7!$A$1</f>
        <v>F</v>
      </c>
      <c r="B44">
        <f>VLOOKUP(A44,Note!$A$1:$B$26,2,FALSE)</f>
        <v>5</v>
      </c>
      <c r="C44" s="2">
        <f>VLOOKUP(ABS(B44-C43),Note!$E$1:$F$25,2,FALSE)</f>
        <v>0</v>
      </c>
      <c r="D44" s="2">
        <f>VLOOKUP(ABS(B44-D43),Note!$E$1:$F$25,2,FALSE)</f>
        <v>0</v>
      </c>
      <c r="E44" s="2">
        <f>VLOOKUP(ABS(B44-E43),Note!$E$1:$F$25,2,FALSE)</f>
        <v>1</v>
      </c>
      <c r="F44" s="2">
        <f>VLOOKUP(ABS(B44-F43),Note!$E$1:$F$25,2,FALSE)</f>
        <v>0</v>
      </c>
      <c r="G44">
        <f t="shared" ref="G44:G47" si="55">B44</f>
        <v>5</v>
      </c>
      <c r="H44" s="2">
        <f>VLOOKUP(ABS(G44-H43),Note!$E$1:$F$25,2,FALSE)</f>
        <v>0</v>
      </c>
      <c r="I44" s="2">
        <f>VLOOKUP(ABS(G44-I43),Note!$E$1:$F$25,2,FALSE)</f>
        <v>1</v>
      </c>
      <c r="J44" s="2">
        <f>VLOOKUP(ABS(G44-J43),Note!$E$1:$F$25,2,FALSE)</f>
        <v>0</v>
      </c>
      <c r="K44" s="2">
        <f>VLOOKUP(ABS(G44-K43),Note!$E$1:$F$25,2,FALSE)</f>
        <v>0</v>
      </c>
      <c r="L44">
        <f t="shared" ref="L44:L47" si="56">G44</f>
        <v>5</v>
      </c>
      <c r="M44" s="2">
        <f>VLOOKUP(ABS(L44-M43),Note!$E$1:$F$25,2,FALSE)</f>
        <v>0</v>
      </c>
      <c r="N44" s="2">
        <f>VLOOKUP(ABS(L44-N43),Note!$E$1:$F$25,2,FALSE)</f>
        <v>0</v>
      </c>
      <c r="O44" s="2">
        <f>VLOOKUP(ABS(L44-O43),Note!$E$1:$F$25,2,FALSE)</f>
        <v>0</v>
      </c>
      <c r="P44" s="2">
        <f>VLOOKUP(ABS(L44-P43),Note!$E$1:$F$25,2,FALSE)</f>
        <v>0</v>
      </c>
      <c r="Q44">
        <f t="shared" ref="Q44:Q47" si="57">L44</f>
        <v>5</v>
      </c>
      <c r="R44" s="2">
        <f>VLOOKUP(ABS(Q44-R43),Note!$E$1:$F$25,2,FALSE)</f>
        <v>0</v>
      </c>
      <c r="S44" s="2">
        <f>VLOOKUP(ABS(Q44-S43),Note!$E$1:$F$25,2,FALSE)</f>
        <v>1</v>
      </c>
      <c r="T44" s="2">
        <f>VLOOKUP(ABS(Q44-T43),Note!$E$1:$F$25,2,FALSE)</f>
        <v>0</v>
      </c>
      <c r="U44" s="2">
        <f>VLOOKUP(ABS(Q44-U43),Note!$E$1:$F$25,2,FALSE)</f>
        <v>0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  <row r="45" spans="1:61">
      <c r="A45" t="str">
        <f>VLOOKUP(まとめ7!$A$1&amp;"m7♭5",Chords!$A$2:$D$188,2,FALSE)</f>
        <v>A♭</v>
      </c>
      <c r="B45">
        <f>VLOOKUP(A45,Note!$A$1:$B$26,2,FALSE)</f>
        <v>8</v>
      </c>
      <c r="C45" s="2">
        <f>VLOOKUP(ABS(B45-C43),Note!$E$1:$F$25,2,FALSE)</f>
        <v>0</v>
      </c>
      <c r="D45" s="2">
        <f>VLOOKUP(ABS(B45-D43),Note!$E$1:$F$25,2,FALSE)</f>
        <v>0</v>
      </c>
      <c r="E45" s="2">
        <f>VLOOKUP(ABS(B45-E43),Note!$E$1:$F$25,2,FALSE)</f>
        <v>0</v>
      </c>
      <c r="F45" s="2">
        <f>VLOOKUP(ABS(B45-F43),Note!$E$1:$F$25,2,FALSE)</f>
        <v>1</v>
      </c>
      <c r="G45">
        <f t="shared" si="55"/>
        <v>8</v>
      </c>
      <c r="H45" s="2">
        <f>VLOOKUP(ABS(G45-H43),Note!$E$1:$F$25,2,FALSE)</f>
        <v>0</v>
      </c>
      <c r="I45" s="2">
        <f>VLOOKUP(ABS(G45-I43),Note!$E$1:$F$25,2,FALSE)</f>
        <v>0</v>
      </c>
      <c r="J45" s="2">
        <f>VLOOKUP(ABS(G45-J43),Note!$E$1:$F$25,2,FALSE)</f>
        <v>1</v>
      </c>
      <c r="K45" s="2">
        <f>VLOOKUP(ABS(G45-K43),Note!$E$1:$F$25,2,FALSE)</f>
        <v>0</v>
      </c>
      <c r="L45">
        <f t="shared" si="56"/>
        <v>8</v>
      </c>
      <c r="M45" s="2">
        <f>VLOOKUP(ABS(L45-M43),Note!$E$1:$F$25,2,FALSE)</f>
        <v>0</v>
      </c>
      <c r="N45" s="2">
        <f>VLOOKUP(ABS(L45-N43),Note!$E$1:$F$25,2,FALSE)</f>
        <v>0</v>
      </c>
      <c r="O45" s="2">
        <f>VLOOKUP(ABS(L45-O43),Note!$E$1:$F$25,2,FALSE)</f>
        <v>0</v>
      </c>
      <c r="P45" s="2">
        <f>VLOOKUP(ABS(L45-P43),Note!$E$1:$F$25,2,FALSE)</f>
        <v>0</v>
      </c>
      <c r="Q45">
        <f t="shared" si="57"/>
        <v>8</v>
      </c>
      <c r="R45" s="2">
        <f>VLOOKUP(ABS(Q45-R43),Note!$E$1:$F$25,2,FALSE)</f>
        <v>0</v>
      </c>
      <c r="S45" s="2">
        <f>VLOOKUP(ABS(Q45-S43),Note!$E$1:$F$25,2,FALSE)</f>
        <v>0</v>
      </c>
      <c r="T45" s="2">
        <f>VLOOKUP(ABS(Q45-T43),Note!$E$1:$F$25,2,FALSE)</f>
        <v>1</v>
      </c>
      <c r="U45" s="2">
        <f>VLOOKUP(ABS(Q45-U43),Note!$E$1:$F$25,2,FALSE)</f>
        <v>0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1">
      <c r="A46" t="str">
        <f>VLOOKUP(まとめ7!$A$1&amp;"m7♭5",Chords!$A$2:$D$188,3,FALSE)</f>
        <v>C♭</v>
      </c>
      <c r="B46">
        <f>VLOOKUP(A46,Note!$A$1:$B$26,2,FALSE)</f>
        <v>11</v>
      </c>
      <c r="C46" s="2">
        <f>VLOOKUP(ABS(B46-C43),Note!$E$1:$F$25,2,FALSE)</f>
        <v>1</v>
      </c>
      <c r="D46" s="2">
        <f>VLOOKUP(ABS(B46-D43),Note!$E$1:$F$25,2,FALSE)</f>
        <v>0</v>
      </c>
      <c r="E46" s="2">
        <f>VLOOKUP(ABS(B46-E43),Note!$E$1:$F$25,2,FALSE)</f>
        <v>0</v>
      </c>
      <c r="F46" s="2">
        <f>VLOOKUP(ABS(B46-F43),Note!$E$1:$F$25,2,FALSE)</f>
        <v>0</v>
      </c>
      <c r="G46">
        <f t="shared" si="55"/>
        <v>11</v>
      </c>
      <c r="H46" s="2">
        <f>VLOOKUP(ABS(G46-H43),Note!$E$1:$F$25,2,FALSE)</f>
        <v>0</v>
      </c>
      <c r="I46" s="2">
        <f>VLOOKUP(ABS(G46-I43),Note!$E$1:$F$25,2,FALSE)</f>
        <v>0</v>
      </c>
      <c r="J46" s="2">
        <f>VLOOKUP(ABS(G46-J43),Note!$E$1:$F$25,2,FALSE)</f>
        <v>0</v>
      </c>
      <c r="K46" s="2">
        <f>VLOOKUP(ABS(G46-K43),Note!$E$1:$F$25,2,FALSE)</f>
        <v>1</v>
      </c>
      <c r="L46">
        <f t="shared" si="56"/>
        <v>11</v>
      </c>
      <c r="M46" s="2">
        <f>VLOOKUP(ABS(L46-M43),Note!$E$1:$F$25,2,FALSE)</f>
        <v>0</v>
      </c>
      <c r="N46" s="2">
        <f>VLOOKUP(ABS(L46-N43),Note!$E$1:$F$25,2,FALSE)</f>
        <v>0</v>
      </c>
      <c r="O46" s="2">
        <f>VLOOKUP(ABS(L46-O43),Note!$E$1:$F$25,2,FALSE)</f>
        <v>0</v>
      </c>
      <c r="P46" s="2">
        <f>VLOOKUP(ABS(L46-P43),Note!$E$1:$F$25,2,FALSE)</f>
        <v>0</v>
      </c>
      <c r="Q46">
        <f t="shared" si="57"/>
        <v>11</v>
      </c>
      <c r="R46" s="2">
        <f>VLOOKUP(ABS(Q46-R43),Note!$E$1:$F$25,2,FALSE)</f>
        <v>0</v>
      </c>
      <c r="S46" s="2">
        <f>VLOOKUP(ABS(Q46-S43),Note!$E$1:$F$25,2,FALSE)</f>
        <v>0</v>
      </c>
      <c r="T46" s="2">
        <f>VLOOKUP(ABS(Q46-T43),Note!$E$1:$F$25,2,FALSE)</f>
        <v>0</v>
      </c>
      <c r="U46" s="2">
        <f>VLOOKUP(ABS(Q46-U43),Note!$E$1:$F$25,2,FALSE)</f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</row>
    <row r="47" spans="1:61">
      <c r="A47" t="str">
        <f>VLOOKUP(まとめ7!$A$1&amp;"m7♭5",Chords!$A$2:$D$188,4,FALSE)</f>
        <v>E♭</v>
      </c>
      <c r="B47">
        <f>VLOOKUP(A47,Note!$A$1:$B$26,2,FALSE)</f>
        <v>3</v>
      </c>
      <c r="C47" s="2">
        <f>VLOOKUP(ABS(B47-C43),Note!$E$1:$F$25,2,FALSE)</f>
        <v>0</v>
      </c>
      <c r="D47" s="2">
        <f>VLOOKUP(ABS(B47-D43),Note!$E$1:$F$25,2,FALSE)</f>
        <v>0</v>
      </c>
      <c r="E47" s="2">
        <f>VLOOKUP(ABS(B47-E43),Note!$E$1:$F$25,2,FALSE)</f>
        <v>0</v>
      </c>
      <c r="F47" s="2">
        <f>VLOOKUP(ABS(B47-F43),Note!$E$1:$F$25,2,FALSE)</f>
        <v>0</v>
      </c>
      <c r="G47">
        <f t="shared" si="55"/>
        <v>3</v>
      </c>
      <c r="H47" s="2">
        <f>VLOOKUP(ABS(G47-H43),Note!$E$1:$F$25,2,FALSE)</f>
        <v>0</v>
      </c>
      <c r="I47" s="2">
        <f>VLOOKUP(ABS(G47-I43),Note!$E$1:$F$25,2,FALSE)</f>
        <v>1</v>
      </c>
      <c r="J47" s="2">
        <f>VLOOKUP(ABS(G47-J43),Note!$E$1:$F$25,2,FALSE)</f>
        <v>0</v>
      </c>
      <c r="K47" s="2">
        <f>VLOOKUP(ABS(G47-K43),Note!$E$1:$F$25,2,FALSE)</f>
        <v>0</v>
      </c>
      <c r="L47">
        <f t="shared" si="56"/>
        <v>3</v>
      </c>
      <c r="M47" s="2">
        <f>VLOOKUP(ABS(L47-M43),Note!$E$1:$F$25,2,FALSE)</f>
        <v>1</v>
      </c>
      <c r="N47" s="2">
        <f>VLOOKUP(ABS(L47-N43),Note!$E$1:$F$25,2,FALSE)</f>
        <v>0</v>
      </c>
      <c r="O47" s="2">
        <f>VLOOKUP(ABS(L47-O43),Note!$E$1:$F$25,2,FALSE)</f>
        <v>0</v>
      </c>
      <c r="P47" s="2">
        <f>VLOOKUP(ABS(L47-P43),Note!$E$1:$F$25,2,FALSE)</f>
        <v>0</v>
      </c>
      <c r="Q47">
        <f t="shared" si="57"/>
        <v>3</v>
      </c>
      <c r="R47" s="2">
        <f>VLOOKUP(ABS(Q47-R43),Note!$E$1:$F$25,2,FALSE)</f>
        <v>0</v>
      </c>
      <c r="S47" s="2">
        <f>VLOOKUP(ABS(Q47-S43),Note!$E$1:$F$25,2,FALSE)</f>
        <v>0</v>
      </c>
      <c r="T47" s="2">
        <f>VLOOKUP(ABS(Q47-T43),Note!$E$1:$F$25,2,FALSE)</f>
        <v>0</v>
      </c>
      <c r="U47" s="2">
        <f>VLOOKUP(ABS(Q47-U43),Note!$E$1:$F$25,2,FALSE)</f>
        <v>0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</row>
    <row r="48" spans="4:61">
      <c r="D48">
        <f>SUM(C44:C47,D44:D47,E44:E47,F44:F47)</f>
        <v>3</v>
      </c>
      <c r="I48">
        <f>SUM(H44:H47,I44:I47,J44:J47,K44:K47)</f>
        <v>4</v>
      </c>
      <c r="N48">
        <f>SUM(M44:M47,N44:N47,O44:O47,P44:P47)</f>
        <v>1</v>
      </c>
      <c r="S48">
        <f>SUM(R44:R47,S44:S47,T44:T47,U44:U47)</f>
        <v>3</v>
      </c>
      <c r="W48" s="3"/>
      <c r="X48" s="3" t="s">
        <v>363</v>
      </c>
      <c r="Y48" s="3"/>
      <c r="Z48" s="3"/>
      <c r="AA48" s="3"/>
      <c r="AB48" s="3"/>
      <c r="AC48" s="3" t="s">
        <v>363</v>
      </c>
      <c r="AD48" s="3"/>
      <c r="AE48" s="3"/>
      <c r="AF48" s="3"/>
      <c r="AG48" s="3"/>
      <c r="AH48" s="3" t="s">
        <v>363</v>
      </c>
      <c r="AI48" s="3"/>
      <c r="AJ48" s="3"/>
      <c r="AK48" s="3"/>
      <c r="AL48" s="3"/>
      <c r="AM48" s="3" t="s">
        <v>363</v>
      </c>
      <c r="AN48" s="3"/>
      <c r="AO48" s="3"/>
      <c r="AP48" s="3"/>
      <c r="AQ48" s="3"/>
      <c r="AR48" s="3" t="s">
        <v>363</v>
      </c>
      <c r="AS48" s="3"/>
      <c r="AT48" s="3"/>
      <c r="AU48" s="3"/>
      <c r="AV48" s="3"/>
      <c r="AW48" s="3" t="s">
        <v>363</v>
      </c>
      <c r="AX48" s="3"/>
      <c r="AY48" s="3"/>
      <c r="AZ48" s="3"/>
      <c r="BA48" s="3"/>
      <c r="BB48" s="3" t="s">
        <v>363</v>
      </c>
      <c r="BC48" s="3"/>
      <c r="BD48" s="3"/>
      <c r="BE48" s="3"/>
      <c r="BF48" s="3"/>
      <c r="BG48" s="3" t="s">
        <v>363</v>
      </c>
      <c r="BI48" s="3"/>
    </row>
    <row r="49" spans="1:61">
      <c r="A49" s="1" t="str">
        <f>D56&amp;I56&amp;N56&amp;S56&amp;X56&amp;AC56&amp;AH56&amp;AM56&amp;AR56&amp;AW56&amp;BB56&amp;BG56</f>
        <v>414141514232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392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3:61">
      <c r="C50" t="s">
        <v>2</v>
      </c>
      <c r="D50" t="s">
        <v>6</v>
      </c>
      <c r="E50" t="s">
        <v>40</v>
      </c>
      <c r="F50" t="s">
        <v>17</v>
      </c>
      <c r="H50" t="s">
        <v>31</v>
      </c>
      <c r="I50" t="s">
        <v>0</v>
      </c>
      <c r="J50" t="s">
        <v>16</v>
      </c>
      <c r="K50" t="s">
        <v>47</v>
      </c>
      <c r="M50" t="s">
        <v>4</v>
      </c>
      <c r="N50" t="s">
        <v>36</v>
      </c>
      <c r="O50" t="s">
        <v>43</v>
      </c>
      <c r="P50" t="s">
        <v>2</v>
      </c>
      <c r="R50" t="s">
        <v>34</v>
      </c>
      <c r="S50" t="s">
        <v>14</v>
      </c>
      <c r="T50" t="s">
        <v>18</v>
      </c>
      <c r="U50" t="s">
        <v>31</v>
      </c>
      <c r="W50" t="s">
        <v>6</v>
      </c>
      <c r="X50" t="s">
        <v>40</v>
      </c>
      <c r="Y50" t="s">
        <v>46</v>
      </c>
      <c r="Z50" t="s">
        <v>4</v>
      </c>
      <c r="AB50" t="s">
        <v>0</v>
      </c>
      <c r="AC50" t="s">
        <v>16</v>
      </c>
      <c r="AD50" t="s">
        <v>30</v>
      </c>
      <c r="AE50" t="s">
        <v>34</v>
      </c>
      <c r="AG50" t="s">
        <v>36</v>
      </c>
      <c r="AH50" t="s">
        <v>43</v>
      </c>
      <c r="AI50" t="s">
        <v>4</v>
      </c>
      <c r="AJ50" t="s">
        <v>6</v>
      </c>
      <c r="AL50" t="s">
        <v>14</v>
      </c>
      <c r="AM50" t="s">
        <v>18</v>
      </c>
      <c r="AN50" t="s">
        <v>33</v>
      </c>
      <c r="AO50" t="s">
        <v>0</v>
      </c>
      <c r="AQ50" t="s">
        <v>41</v>
      </c>
      <c r="AR50" t="s">
        <v>2</v>
      </c>
      <c r="AS50" t="s">
        <v>6</v>
      </c>
      <c r="AT50" t="s">
        <v>38</v>
      </c>
      <c r="AV50" t="s">
        <v>16</v>
      </c>
      <c r="AW50" t="s">
        <v>30</v>
      </c>
      <c r="AX50" t="s">
        <v>0</v>
      </c>
      <c r="AY50" t="s">
        <v>14</v>
      </c>
      <c r="BA50" t="s">
        <v>17</v>
      </c>
      <c r="BB50" t="s">
        <v>4</v>
      </c>
      <c r="BC50" t="s">
        <v>36</v>
      </c>
      <c r="BD50" t="s">
        <v>41</v>
      </c>
      <c r="BF50" t="s">
        <v>18</v>
      </c>
      <c r="BG50" t="s">
        <v>33</v>
      </c>
      <c r="BH50" t="s">
        <v>14</v>
      </c>
      <c r="BI50" t="s">
        <v>16</v>
      </c>
    </row>
    <row r="51" spans="3:61">
      <c r="C51">
        <f>VLOOKUP(C50,Note!$A$1:$B$26,2,FALSE)</f>
        <v>0</v>
      </c>
      <c r="D51">
        <f>VLOOKUP(D50,Note!$A$1:$B$26,2,FALSE)</f>
        <v>4</v>
      </c>
      <c r="E51">
        <f>VLOOKUP(E50,Note!$A$1:$B$26,2,FALSE)</f>
        <v>8</v>
      </c>
      <c r="F51">
        <f>VLOOKUP(F50,Note!$A$1:$B$26,2,FALSE)</f>
        <v>10</v>
      </c>
      <c r="H51">
        <f>VLOOKUP(H50,Note!$A$1:$B$26,2,FALSE)</f>
        <v>1</v>
      </c>
      <c r="I51">
        <f>VLOOKUP(I50,Note!$A$1:$B$26,2,FALSE)</f>
        <v>5</v>
      </c>
      <c r="J51">
        <f>VLOOKUP(J50,Note!$A$1:$B$26,2,FALSE)</f>
        <v>9</v>
      </c>
      <c r="K51">
        <f>VLOOKUP(K50,Note!$A$1:$B$26,2,FALSE)</f>
        <v>11</v>
      </c>
      <c r="M51">
        <f>VLOOKUP(M50,Note!$A$1:$B$26,2,FALSE)</f>
        <v>2</v>
      </c>
      <c r="N51">
        <f>VLOOKUP(N50,Note!$A$1:$B$26,2,FALSE)</f>
        <v>6</v>
      </c>
      <c r="O51">
        <f>VLOOKUP(O50,Note!$A$1:$B$26,2,FALSE)</f>
        <v>10</v>
      </c>
      <c r="P51">
        <f>VLOOKUP(P50,Note!$A$1:$B$26,2,FALSE)</f>
        <v>0</v>
      </c>
      <c r="R51">
        <f>VLOOKUP(R50,Note!$A$1:$B$26,2,FALSE)</f>
        <v>3</v>
      </c>
      <c r="S51">
        <f>VLOOKUP(S50,Note!$A$1:$B$26,2,FALSE)</f>
        <v>7</v>
      </c>
      <c r="T51">
        <f>VLOOKUP(T50,Note!$A$1:$B$26,2,FALSE)</f>
        <v>11</v>
      </c>
      <c r="U51">
        <f>VLOOKUP(U50,Note!$A$1:$B$26,2,FALSE)</f>
        <v>1</v>
      </c>
      <c r="W51">
        <f>VLOOKUP(W50,Note!$A$1:$B$26,2,FALSE)</f>
        <v>4</v>
      </c>
      <c r="X51">
        <f>VLOOKUP(X50,Note!$A$1:$B$26,2,FALSE)</f>
        <v>8</v>
      </c>
      <c r="Y51">
        <f>VLOOKUP(Y50,Note!$A$1:$B$26,2,FALSE)</f>
        <v>0</v>
      </c>
      <c r="Z51">
        <f>VLOOKUP(Z50,Note!$A$1:$B$26,2,FALSE)</f>
        <v>2</v>
      </c>
      <c r="AB51">
        <f>VLOOKUP(AB50,Note!$A$1:$B$26,2,FALSE)</f>
        <v>5</v>
      </c>
      <c r="AC51">
        <f>VLOOKUP(AC50,Note!$A$1:$B$26,2,FALSE)</f>
        <v>9</v>
      </c>
      <c r="AD51">
        <f>VLOOKUP(AD50,Note!$A$1:$B$26,2,FALSE)</f>
        <v>1</v>
      </c>
      <c r="AE51">
        <f>VLOOKUP(AE50,Note!$A$1:$B$26,2,FALSE)</f>
        <v>3</v>
      </c>
      <c r="AG51">
        <f>VLOOKUP(AG50,Note!$A$1:$B$26,2,FALSE)</f>
        <v>6</v>
      </c>
      <c r="AH51">
        <f>VLOOKUP(AH50,Note!$A$1:$B$26,2,FALSE)</f>
        <v>10</v>
      </c>
      <c r="AI51">
        <f>VLOOKUP(AI50,Note!$A$1:$B$26,2,FALSE)</f>
        <v>2</v>
      </c>
      <c r="AJ51">
        <f>VLOOKUP(AJ50,Note!$A$1:$B$26,2,FALSE)</f>
        <v>4</v>
      </c>
      <c r="AL51">
        <f>VLOOKUP(AL50,Note!$A$1:$B$26,2,FALSE)</f>
        <v>7</v>
      </c>
      <c r="AM51">
        <f>VLOOKUP(AM50,Note!$A$1:$B$26,2,FALSE)</f>
        <v>11</v>
      </c>
      <c r="AN51">
        <f>VLOOKUP(AN50,Note!$A$1:$B$26,2,FALSE)</f>
        <v>3</v>
      </c>
      <c r="AO51">
        <f>VLOOKUP(AO50,Note!$A$1:$B$26,2,FALSE)</f>
        <v>5</v>
      </c>
      <c r="AQ51">
        <f>VLOOKUP(AQ50,Note!$A$1:$B$26,2,FALSE)</f>
        <v>8</v>
      </c>
      <c r="AR51">
        <f>VLOOKUP(AR50,Note!$A$1:$B$26,2,FALSE)</f>
        <v>0</v>
      </c>
      <c r="AS51">
        <f>VLOOKUP(AS50,Note!$A$1:$B$26,2,FALSE)</f>
        <v>4</v>
      </c>
      <c r="AT51">
        <f>VLOOKUP(AT50,Note!$A$1:$B$26,2,FALSE)</f>
        <v>6</v>
      </c>
      <c r="AV51">
        <f>VLOOKUP(AV50,Note!$A$1:$B$26,2,FALSE)</f>
        <v>9</v>
      </c>
      <c r="AW51">
        <f>VLOOKUP(AW50,Note!$A$1:$B$26,2,FALSE)</f>
        <v>1</v>
      </c>
      <c r="AX51">
        <f>VLOOKUP(AX50,Note!$A$1:$B$26,2,FALSE)</f>
        <v>5</v>
      </c>
      <c r="AY51">
        <f>VLOOKUP(AY50,Note!$A$1:$B$26,2,FALSE)</f>
        <v>7</v>
      </c>
      <c r="BA51">
        <f>VLOOKUP(BA50,Note!$A$1:$B$26,2,FALSE)</f>
        <v>10</v>
      </c>
      <c r="BB51">
        <f>VLOOKUP(BB50,Note!$A$1:$B$26,2,FALSE)</f>
        <v>2</v>
      </c>
      <c r="BC51">
        <f>VLOOKUP(BC50,Note!$A$1:$B$26,2,FALSE)</f>
        <v>6</v>
      </c>
      <c r="BD51">
        <f>VLOOKUP(BD50,Note!$A$1:$B$26,2,FALSE)</f>
        <v>8</v>
      </c>
      <c r="BF51">
        <f>VLOOKUP(BF50,Note!$A$1:$B$26,2,FALSE)</f>
        <v>11</v>
      </c>
      <c r="BG51">
        <f>VLOOKUP(BG50,Note!$A$1:$B$26,2,FALSE)</f>
        <v>3</v>
      </c>
      <c r="BH51">
        <f>VLOOKUP(BH50,Note!$A$1:$B$26,2,FALSE)</f>
        <v>7</v>
      </c>
      <c r="BI51">
        <f>VLOOKUP(BI50,Note!$A$1:$B$26,2,FALSE)</f>
        <v>9</v>
      </c>
    </row>
    <row r="52" spans="1:61">
      <c r="A52" t="str">
        <f>まとめ7!$A$1</f>
        <v>F</v>
      </c>
      <c r="B52">
        <f>VLOOKUP(A52,Note!$A$1:$B$26,2,FALSE)</f>
        <v>5</v>
      </c>
      <c r="C52" s="2">
        <f>VLOOKUP(ABS(B52-C51),Note!$E$1:$F$25,2,FALSE)</f>
        <v>0</v>
      </c>
      <c r="D52" s="2">
        <f>VLOOKUP(ABS(B52-D51),Note!$E$1:$F$25,2,FALSE)</f>
        <v>1</v>
      </c>
      <c r="E52" s="2">
        <f>VLOOKUP(ABS(B52-E51),Note!$E$1:$F$25,2,FALSE)</f>
        <v>0</v>
      </c>
      <c r="F52" s="2">
        <f>VLOOKUP(ABS(B52-F51),Note!$E$1:$F$25,2,FALSE)</f>
        <v>0</v>
      </c>
      <c r="G52">
        <f t="shared" ref="G52:G55" si="58">B52</f>
        <v>5</v>
      </c>
      <c r="H52" s="2">
        <f>VLOOKUP(ABS(G52-H51),Note!$E$1:$F$25,2,FALSE)</f>
        <v>0</v>
      </c>
      <c r="I52" s="2">
        <f>VLOOKUP(ABS(G52-I51),Note!$E$1:$F$25,2,FALSE)</f>
        <v>0</v>
      </c>
      <c r="J52" s="2">
        <f>VLOOKUP(ABS(G52-J51),Note!$E$1:$F$25,2,FALSE)</f>
        <v>0</v>
      </c>
      <c r="K52" s="2">
        <f>VLOOKUP(ABS(G52-K51),Note!$E$1:$F$25,2,FALSE)</f>
        <v>0</v>
      </c>
      <c r="L52">
        <f t="shared" ref="L52:L55" si="59">G52</f>
        <v>5</v>
      </c>
      <c r="M52" s="2">
        <f>VLOOKUP(ABS(L52-M51),Note!$E$1:$F$25,2,FALSE)</f>
        <v>0</v>
      </c>
      <c r="N52" s="2">
        <f>VLOOKUP(ABS(L52-N51),Note!$E$1:$F$25,2,FALSE)</f>
        <v>1</v>
      </c>
      <c r="O52" s="2">
        <f>VLOOKUP(ABS(L52-O51),Note!$E$1:$F$25,2,FALSE)</f>
        <v>0</v>
      </c>
      <c r="P52" s="2">
        <f>VLOOKUP(ABS(L52-P51),Note!$E$1:$F$25,2,FALSE)</f>
        <v>0</v>
      </c>
      <c r="Q52">
        <f t="shared" ref="Q52:Q55" si="60">L52</f>
        <v>5</v>
      </c>
      <c r="R52" s="2">
        <f>VLOOKUP(ABS(Q52-R51),Note!$E$1:$F$25,2,FALSE)</f>
        <v>0</v>
      </c>
      <c r="S52" s="2">
        <f>VLOOKUP(ABS(Q52-S51),Note!$E$1:$F$25,2,FALSE)</f>
        <v>0</v>
      </c>
      <c r="T52" s="2">
        <f>VLOOKUP(ABS(Q52-T51),Note!$E$1:$F$25,2,FALSE)</f>
        <v>0</v>
      </c>
      <c r="U52" s="2">
        <f>VLOOKUP(ABS(Q52-U51),Note!$E$1:$F$25,2,FALSE)</f>
        <v>0</v>
      </c>
      <c r="V52">
        <f t="shared" ref="V52:V55" si="61">Q52</f>
        <v>5</v>
      </c>
      <c r="W52" s="2">
        <f>VLOOKUP(ABS(V52-W51),Note!$E$1:$F$25,2,FALSE)</f>
        <v>1</v>
      </c>
      <c r="X52" s="2">
        <f>VLOOKUP(ABS(V52-X51),Note!$E$1:$F$25,2,FALSE)</f>
        <v>0</v>
      </c>
      <c r="Y52" s="2">
        <f>VLOOKUP(ABS(V52-Y51),Note!$E$1:$F$25,2,FALSE)</f>
        <v>0</v>
      </c>
      <c r="Z52" s="2">
        <f>VLOOKUP(ABS(V52-Z51),Note!$E$1:$F$25,2,FALSE)</f>
        <v>0</v>
      </c>
      <c r="AA52">
        <f t="shared" ref="AA52:AA55" si="62">V52</f>
        <v>5</v>
      </c>
      <c r="AB52" s="2">
        <f>VLOOKUP(ABS(AA52-AB51),Note!$E$1:$F$25,2,FALSE)</f>
        <v>0</v>
      </c>
      <c r="AC52" s="2">
        <f>VLOOKUP(ABS(AA52-AC51),Note!$E$1:$F$25,2,FALSE)</f>
        <v>0</v>
      </c>
      <c r="AD52" s="2">
        <f>VLOOKUP(ABS(AA52-AD51),Note!$E$1:$F$25,2,FALSE)</f>
        <v>0</v>
      </c>
      <c r="AE52" s="2">
        <f>VLOOKUP(ABS(AA52-AE51),Note!$E$1:$F$25,2,FALSE)</f>
        <v>0</v>
      </c>
      <c r="AF52">
        <f t="shared" ref="AF52:AF55" si="63">AA52</f>
        <v>5</v>
      </c>
      <c r="AG52" s="2">
        <f>VLOOKUP(ABS(AF52-AG51),Note!$E$1:$F$25,2,FALSE)</f>
        <v>1</v>
      </c>
      <c r="AH52" s="2">
        <f>VLOOKUP(ABS(AF52-AH51),Note!$E$1:$F$25,2,FALSE)</f>
        <v>0</v>
      </c>
      <c r="AI52" s="2">
        <f>VLOOKUP(ABS(AF52-AI51),Note!$E$1:$F$25,2,FALSE)</f>
        <v>0</v>
      </c>
      <c r="AJ52" s="2">
        <f>VLOOKUP(ABS(AF52-AJ51),Note!$E$1:$F$25,2,FALSE)</f>
        <v>1</v>
      </c>
      <c r="AK52">
        <f t="shared" ref="AK52:AK55" si="64">AF52</f>
        <v>5</v>
      </c>
      <c r="AL52" s="2">
        <f>VLOOKUP(ABS(AK52-AL51),Note!$E$1:$F$25,2,FALSE)</f>
        <v>0</v>
      </c>
      <c r="AM52" s="2">
        <f>VLOOKUP(ABS(AK52-AM51),Note!$E$1:$F$25,2,FALSE)</f>
        <v>0</v>
      </c>
      <c r="AN52" s="2">
        <f>VLOOKUP(ABS(AK52-AN51),Note!$E$1:$F$25,2,FALSE)</f>
        <v>0</v>
      </c>
      <c r="AO52" s="2">
        <f>VLOOKUP(ABS(AK52-AO51),Note!$E$1:$F$25,2,FALSE)</f>
        <v>0</v>
      </c>
      <c r="AP52">
        <f t="shared" ref="AP52:AP55" si="65">AK52</f>
        <v>5</v>
      </c>
      <c r="AQ52" s="2">
        <f>VLOOKUP(ABS(AP52-AQ51),Note!$E$1:$F$25,2,FALSE)</f>
        <v>0</v>
      </c>
      <c r="AR52" s="2">
        <f>VLOOKUP(ABS(AP52-AR51),Note!$E$1:$F$25,2,FALSE)</f>
        <v>0</v>
      </c>
      <c r="AS52" s="2">
        <f>VLOOKUP(ABS(AP52-AS51),Note!$E$1:$F$25,2,FALSE)</f>
        <v>1</v>
      </c>
      <c r="AT52" s="2">
        <f>VLOOKUP(ABS(AP52-AT51),Note!$E$1:$F$25,2,FALSE)</f>
        <v>1</v>
      </c>
      <c r="AU52">
        <f t="shared" ref="AU52:AU55" si="66">AP52</f>
        <v>5</v>
      </c>
      <c r="AV52" s="2">
        <f>VLOOKUP(ABS(AU52-AV51),Note!$E$1:$F$25,2,FALSE)</f>
        <v>0</v>
      </c>
      <c r="AW52" s="2">
        <f>VLOOKUP(ABS(AU52-AW51),Note!$E$1:$F$25,2,FALSE)</f>
        <v>0</v>
      </c>
      <c r="AX52" s="2">
        <f>VLOOKUP(ABS(AU52-AX51),Note!$E$1:$F$25,2,FALSE)</f>
        <v>0</v>
      </c>
      <c r="AY52" s="2">
        <f>VLOOKUP(ABS(AU52-AY51),Note!$E$1:$F$25,2,FALSE)</f>
        <v>0</v>
      </c>
      <c r="AZ52">
        <f t="shared" ref="AZ52:AZ55" si="67">AU52</f>
        <v>5</v>
      </c>
      <c r="BA52" s="2">
        <f>VLOOKUP(ABS(AZ52-BA51),Note!$E$1:$F$25,2,FALSE)</f>
        <v>0</v>
      </c>
      <c r="BB52" s="2">
        <f>VLOOKUP(ABS(AZ52-BB51),Note!$E$1:$F$25,2,FALSE)</f>
        <v>0</v>
      </c>
      <c r="BC52" s="2">
        <f>VLOOKUP(ABS(AZ52-BC51),Note!$E$1:$F$25,2,FALSE)</f>
        <v>1</v>
      </c>
      <c r="BD52" s="2">
        <f>VLOOKUP(ABS(AZ52-BD51),Note!$E$1:$F$25,2,FALSE)</f>
        <v>0</v>
      </c>
      <c r="BE52">
        <f t="shared" ref="BE52:BE55" si="68">AZ52</f>
        <v>5</v>
      </c>
      <c r="BF52" s="2">
        <f>VLOOKUP(ABS(BE52-BF51),Note!$E$1:$F$25,2,FALSE)</f>
        <v>0</v>
      </c>
      <c r="BG52" s="2">
        <f>VLOOKUP(ABS(BE52-BG51),Note!$E$1:$F$25,2,FALSE)</f>
        <v>0</v>
      </c>
      <c r="BH52" s="2">
        <f>VLOOKUP(ABS(BE52-BH51),Note!$E$1:$F$25,2,FALSE)</f>
        <v>0</v>
      </c>
      <c r="BI52" s="2">
        <f>VLOOKUP(ABS(BE52-BI51),Note!$E$1:$F$25,2,FALSE)</f>
        <v>0</v>
      </c>
    </row>
    <row r="53" spans="1:61">
      <c r="A53" t="str">
        <f>VLOOKUP(まとめ7!$A$1&amp;"m7♭5",Chords!$A$2:$D$188,2,FALSE)</f>
        <v>A♭</v>
      </c>
      <c r="B53">
        <f>VLOOKUP(A53,Note!$A$1:$B$26,2,FALSE)</f>
        <v>8</v>
      </c>
      <c r="C53" s="2">
        <f>VLOOKUP(ABS(B53-C51),Note!$E$1:$F$25,2,FALSE)</f>
        <v>0</v>
      </c>
      <c r="D53" s="2">
        <f>VLOOKUP(ABS(B53-D51),Note!$E$1:$F$25,2,FALSE)</f>
        <v>0</v>
      </c>
      <c r="E53" s="2">
        <f>VLOOKUP(ABS(B53-E51),Note!$E$1:$F$25,2,FALSE)</f>
        <v>0</v>
      </c>
      <c r="F53" s="2">
        <f>VLOOKUP(ABS(B53-F51),Note!$E$1:$F$25,2,FALSE)</f>
        <v>0</v>
      </c>
      <c r="G53">
        <f t="shared" si="58"/>
        <v>8</v>
      </c>
      <c r="H53" s="2">
        <f>VLOOKUP(ABS(G53-H51),Note!$E$1:$F$25,2,FALSE)</f>
        <v>0</v>
      </c>
      <c r="I53" s="2">
        <f>VLOOKUP(ABS(G53-I51),Note!$E$1:$F$25,2,FALSE)</f>
        <v>0</v>
      </c>
      <c r="J53" s="2">
        <f>VLOOKUP(ABS(G53-J51),Note!$E$1:$F$25,2,FALSE)</f>
        <v>1</v>
      </c>
      <c r="K53" s="2">
        <f>VLOOKUP(ABS(G53-K51),Note!$E$1:$F$25,2,FALSE)</f>
        <v>0</v>
      </c>
      <c r="L53">
        <f t="shared" si="59"/>
        <v>8</v>
      </c>
      <c r="M53" s="2">
        <f>VLOOKUP(ABS(L53-M51),Note!$E$1:$F$25,2,FALSE)</f>
        <v>0</v>
      </c>
      <c r="N53" s="2">
        <f>VLOOKUP(ABS(L53-N51),Note!$E$1:$F$25,2,FALSE)</f>
        <v>0</v>
      </c>
      <c r="O53" s="2">
        <f>VLOOKUP(ABS(L53-O51),Note!$E$1:$F$25,2,FALSE)</f>
        <v>0</v>
      </c>
      <c r="P53" s="2">
        <f>VLOOKUP(ABS(L53-P51),Note!$E$1:$F$25,2,FALSE)</f>
        <v>0</v>
      </c>
      <c r="Q53">
        <f t="shared" si="60"/>
        <v>8</v>
      </c>
      <c r="R53" s="2">
        <f>VLOOKUP(ABS(Q53-R51),Note!$E$1:$F$25,2,FALSE)</f>
        <v>0</v>
      </c>
      <c r="S53" s="2">
        <f>VLOOKUP(ABS(Q53-S51),Note!$E$1:$F$25,2,FALSE)</f>
        <v>1</v>
      </c>
      <c r="T53" s="2">
        <f>VLOOKUP(ABS(Q53-T51),Note!$E$1:$F$25,2,FALSE)</f>
        <v>0</v>
      </c>
      <c r="U53" s="2">
        <f>VLOOKUP(ABS(Q53-U51),Note!$E$1:$F$25,2,FALSE)</f>
        <v>0</v>
      </c>
      <c r="V53">
        <f t="shared" si="61"/>
        <v>8</v>
      </c>
      <c r="W53" s="2">
        <f>VLOOKUP(ABS(V53-W51),Note!$E$1:$F$25,2,FALSE)</f>
        <v>0</v>
      </c>
      <c r="X53" s="2">
        <f>VLOOKUP(ABS(V53-X51),Note!$E$1:$F$25,2,FALSE)</f>
        <v>0</v>
      </c>
      <c r="Y53" s="2">
        <f>VLOOKUP(ABS(V53-Y51),Note!$E$1:$F$25,2,FALSE)</f>
        <v>0</v>
      </c>
      <c r="Z53" s="2">
        <f>VLOOKUP(ABS(V53-Z51),Note!$E$1:$F$25,2,FALSE)</f>
        <v>0</v>
      </c>
      <c r="AA53">
        <f t="shared" si="62"/>
        <v>8</v>
      </c>
      <c r="AB53" s="2">
        <f>VLOOKUP(ABS(AA53-AB51),Note!$E$1:$F$25,2,FALSE)</f>
        <v>0</v>
      </c>
      <c r="AC53" s="2">
        <f>VLOOKUP(ABS(AA53-AC51),Note!$E$1:$F$25,2,FALSE)</f>
        <v>1</v>
      </c>
      <c r="AD53" s="2">
        <f>VLOOKUP(ABS(AA53-AD51),Note!$E$1:$F$25,2,FALSE)</f>
        <v>0</v>
      </c>
      <c r="AE53" s="2">
        <f>VLOOKUP(ABS(AA53-AE51),Note!$E$1:$F$25,2,FALSE)</f>
        <v>0</v>
      </c>
      <c r="AF53">
        <f t="shared" si="63"/>
        <v>8</v>
      </c>
      <c r="AG53" s="2">
        <f>VLOOKUP(ABS(AF53-AG51),Note!$E$1:$F$25,2,FALSE)</f>
        <v>0</v>
      </c>
      <c r="AH53" s="2">
        <f>VLOOKUP(ABS(AF53-AH51),Note!$E$1:$F$25,2,FALSE)</f>
        <v>0</v>
      </c>
      <c r="AI53" s="2">
        <f>VLOOKUP(ABS(AF53-AI51),Note!$E$1:$F$25,2,FALSE)</f>
        <v>0</v>
      </c>
      <c r="AJ53" s="2">
        <f>VLOOKUP(ABS(AF53-AJ51),Note!$E$1:$F$25,2,FALSE)</f>
        <v>0</v>
      </c>
      <c r="AK53">
        <f t="shared" si="64"/>
        <v>8</v>
      </c>
      <c r="AL53" s="2">
        <f>VLOOKUP(ABS(AK53-AL51),Note!$E$1:$F$25,2,FALSE)</f>
        <v>1</v>
      </c>
      <c r="AM53" s="2">
        <f>VLOOKUP(ABS(AK53-AM51),Note!$E$1:$F$25,2,FALSE)</f>
        <v>0</v>
      </c>
      <c r="AN53" s="2">
        <f>VLOOKUP(ABS(AK53-AN51),Note!$E$1:$F$25,2,FALSE)</f>
        <v>0</v>
      </c>
      <c r="AO53" s="2">
        <f>VLOOKUP(ABS(AK53-AO51),Note!$E$1:$F$25,2,FALSE)</f>
        <v>0</v>
      </c>
      <c r="AP53">
        <f t="shared" si="65"/>
        <v>8</v>
      </c>
      <c r="AQ53" s="2">
        <f>VLOOKUP(ABS(AP53-AQ51),Note!$E$1:$F$25,2,FALSE)</f>
        <v>0</v>
      </c>
      <c r="AR53" s="2">
        <f>VLOOKUP(ABS(AP53-AR51),Note!$E$1:$F$25,2,FALSE)</f>
        <v>0</v>
      </c>
      <c r="AS53" s="2">
        <f>VLOOKUP(ABS(AP53-AS51),Note!$E$1:$F$25,2,FALSE)</f>
        <v>0</v>
      </c>
      <c r="AT53" s="2">
        <f>VLOOKUP(ABS(AP53-AT51),Note!$E$1:$F$25,2,FALSE)</f>
        <v>0</v>
      </c>
      <c r="AU53">
        <f t="shared" si="66"/>
        <v>8</v>
      </c>
      <c r="AV53" s="2">
        <f>VLOOKUP(ABS(AU53-AV51),Note!$E$1:$F$25,2,FALSE)</f>
        <v>1</v>
      </c>
      <c r="AW53" s="2">
        <f>VLOOKUP(ABS(AU53-AW51),Note!$E$1:$F$25,2,FALSE)</f>
        <v>0</v>
      </c>
      <c r="AX53" s="2">
        <f>VLOOKUP(ABS(AU53-AX51),Note!$E$1:$F$25,2,FALSE)</f>
        <v>0</v>
      </c>
      <c r="AY53" s="2">
        <f>VLOOKUP(ABS(AU53-AY51),Note!$E$1:$F$25,2,FALSE)</f>
        <v>1</v>
      </c>
      <c r="AZ53">
        <f t="shared" si="67"/>
        <v>8</v>
      </c>
      <c r="BA53" s="2">
        <f>VLOOKUP(ABS(AZ53-BA51),Note!$E$1:$F$25,2,FALSE)</f>
        <v>0</v>
      </c>
      <c r="BB53" s="2">
        <f>VLOOKUP(ABS(AZ53-BB51),Note!$E$1:$F$25,2,FALSE)</f>
        <v>0</v>
      </c>
      <c r="BC53" s="2">
        <f>VLOOKUP(ABS(AZ53-BC51),Note!$E$1:$F$25,2,FALSE)</f>
        <v>0</v>
      </c>
      <c r="BD53" s="2">
        <f>VLOOKUP(ABS(AZ53-BD51),Note!$E$1:$F$25,2,FALSE)</f>
        <v>0</v>
      </c>
      <c r="BE53">
        <f t="shared" si="68"/>
        <v>8</v>
      </c>
      <c r="BF53" s="2">
        <f>VLOOKUP(ABS(BE53-BF51),Note!$E$1:$F$25,2,FALSE)</f>
        <v>0</v>
      </c>
      <c r="BG53" s="2">
        <f>VLOOKUP(ABS(BE53-BG51),Note!$E$1:$F$25,2,FALSE)</f>
        <v>0</v>
      </c>
      <c r="BH53" s="2">
        <f>VLOOKUP(ABS(BE53-BH51),Note!$E$1:$F$25,2,FALSE)</f>
        <v>1</v>
      </c>
      <c r="BI53" s="2">
        <f>VLOOKUP(ABS(BE53-BI51),Note!$E$1:$F$25,2,FALSE)</f>
        <v>1</v>
      </c>
    </row>
    <row r="54" spans="1:61">
      <c r="A54" t="str">
        <f>VLOOKUP(まとめ7!$A$1&amp;"m7♭5",Chords!$A$2:$D$188,3,FALSE)</f>
        <v>C♭</v>
      </c>
      <c r="B54">
        <f>VLOOKUP(A54,Note!$A$1:$B$26,2,FALSE)</f>
        <v>11</v>
      </c>
      <c r="C54" s="2">
        <f>VLOOKUP(ABS(B54-C51),Note!$E$1:$F$25,2,FALSE)</f>
        <v>1</v>
      </c>
      <c r="D54" s="2">
        <f>VLOOKUP(ABS(B54-D51),Note!$E$1:$F$25,2,FALSE)</f>
        <v>0</v>
      </c>
      <c r="E54" s="2">
        <f>VLOOKUP(ABS(B54-E51),Note!$E$1:$F$25,2,FALSE)</f>
        <v>0</v>
      </c>
      <c r="F54" s="2">
        <f>VLOOKUP(ABS(B54-F51),Note!$E$1:$F$25,2,FALSE)</f>
        <v>1</v>
      </c>
      <c r="G54">
        <f t="shared" si="58"/>
        <v>11</v>
      </c>
      <c r="H54" s="2">
        <f>VLOOKUP(ABS(G54-H51),Note!$E$1:$F$25,2,FALSE)</f>
        <v>0</v>
      </c>
      <c r="I54" s="2">
        <f>VLOOKUP(ABS(G54-I51),Note!$E$1:$F$25,2,FALSE)</f>
        <v>0</v>
      </c>
      <c r="J54" s="2">
        <f>VLOOKUP(ABS(G54-J51),Note!$E$1:$F$25,2,FALSE)</f>
        <v>0</v>
      </c>
      <c r="K54" s="2">
        <f>VLOOKUP(ABS(G54-K51),Note!$E$1:$F$25,2,FALSE)</f>
        <v>0</v>
      </c>
      <c r="L54">
        <f t="shared" si="59"/>
        <v>11</v>
      </c>
      <c r="M54" s="2">
        <f>VLOOKUP(ABS(L54-M51),Note!$E$1:$F$25,2,FALSE)</f>
        <v>0</v>
      </c>
      <c r="N54" s="2">
        <f>VLOOKUP(ABS(L54-N51),Note!$E$1:$F$25,2,FALSE)</f>
        <v>0</v>
      </c>
      <c r="O54" s="2">
        <f>VLOOKUP(ABS(L54-O51),Note!$E$1:$F$25,2,FALSE)</f>
        <v>1</v>
      </c>
      <c r="P54" s="2">
        <f>VLOOKUP(ABS(L54-P51),Note!$E$1:$F$25,2,FALSE)</f>
        <v>1</v>
      </c>
      <c r="Q54">
        <f t="shared" si="60"/>
        <v>11</v>
      </c>
      <c r="R54" s="2">
        <f>VLOOKUP(ABS(Q54-R51),Note!$E$1:$F$25,2,FALSE)</f>
        <v>0</v>
      </c>
      <c r="S54" s="2">
        <f>VLOOKUP(ABS(Q54-S51),Note!$E$1:$F$25,2,FALSE)</f>
        <v>0</v>
      </c>
      <c r="T54" s="2">
        <f>VLOOKUP(ABS(Q54-T51),Note!$E$1:$F$25,2,FALSE)</f>
        <v>0</v>
      </c>
      <c r="U54" s="2">
        <f>VLOOKUP(ABS(Q54-U51),Note!$E$1:$F$25,2,FALSE)</f>
        <v>0</v>
      </c>
      <c r="V54">
        <f t="shared" si="61"/>
        <v>11</v>
      </c>
      <c r="W54" s="2">
        <f>VLOOKUP(ABS(V54-W51),Note!$E$1:$F$25,2,FALSE)</f>
        <v>0</v>
      </c>
      <c r="X54" s="2">
        <f>VLOOKUP(ABS(V54-X51),Note!$E$1:$F$25,2,FALSE)</f>
        <v>0</v>
      </c>
      <c r="Y54" s="2">
        <f>VLOOKUP(ABS(V54-Y51),Note!$E$1:$F$25,2,FALSE)</f>
        <v>1</v>
      </c>
      <c r="Z54" s="2">
        <f>VLOOKUP(ABS(V54-Z51),Note!$E$1:$F$25,2,FALSE)</f>
        <v>0</v>
      </c>
      <c r="AA54">
        <f t="shared" si="62"/>
        <v>11</v>
      </c>
      <c r="AB54" s="2">
        <f>VLOOKUP(ABS(AA54-AB51),Note!$E$1:$F$25,2,FALSE)</f>
        <v>0</v>
      </c>
      <c r="AC54" s="2">
        <f>VLOOKUP(ABS(AA54-AC51),Note!$E$1:$F$25,2,FALSE)</f>
        <v>0</v>
      </c>
      <c r="AD54" s="2">
        <f>VLOOKUP(ABS(AA54-AD51),Note!$E$1:$F$25,2,FALSE)</f>
        <v>0</v>
      </c>
      <c r="AE54" s="2">
        <f>VLOOKUP(ABS(AA54-AE51),Note!$E$1:$F$25,2,FALSE)</f>
        <v>0</v>
      </c>
      <c r="AF54">
        <f t="shared" si="63"/>
        <v>11</v>
      </c>
      <c r="AG54" s="2">
        <f>VLOOKUP(ABS(AF54-AG51),Note!$E$1:$F$25,2,FALSE)</f>
        <v>0</v>
      </c>
      <c r="AH54" s="2">
        <f>VLOOKUP(ABS(AF54-AH51),Note!$E$1:$F$25,2,FALSE)</f>
        <v>1</v>
      </c>
      <c r="AI54" s="2">
        <f>VLOOKUP(ABS(AF54-AI51),Note!$E$1:$F$25,2,FALSE)</f>
        <v>0</v>
      </c>
      <c r="AJ54" s="2">
        <f>VLOOKUP(ABS(AF54-AJ51),Note!$E$1:$F$25,2,FALSE)</f>
        <v>0</v>
      </c>
      <c r="AK54">
        <f t="shared" si="64"/>
        <v>11</v>
      </c>
      <c r="AL54" s="2">
        <f>VLOOKUP(ABS(AK54-AL51),Note!$E$1:$F$25,2,FALSE)</f>
        <v>0</v>
      </c>
      <c r="AM54" s="2">
        <f>VLOOKUP(ABS(AK54-AM51),Note!$E$1:$F$25,2,FALSE)</f>
        <v>0</v>
      </c>
      <c r="AN54" s="2">
        <f>VLOOKUP(ABS(AK54-AN51),Note!$E$1:$F$25,2,FALSE)</f>
        <v>0</v>
      </c>
      <c r="AO54" s="2">
        <f>VLOOKUP(ABS(AK54-AO51),Note!$E$1:$F$25,2,FALSE)</f>
        <v>0</v>
      </c>
      <c r="AP54">
        <f t="shared" si="65"/>
        <v>11</v>
      </c>
      <c r="AQ54" s="2">
        <f>VLOOKUP(ABS(AP54-AQ51),Note!$E$1:$F$25,2,FALSE)</f>
        <v>0</v>
      </c>
      <c r="AR54" s="2">
        <f>VLOOKUP(ABS(AP54-AR51),Note!$E$1:$F$25,2,FALSE)</f>
        <v>1</v>
      </c>
      <c r="AS54" s="2">
        <f>VLOOKUP(ABS(AP54-AS51),Note!$E$1:$F$25,2,FALSE)</f>
        <v>0</v>
      </c>
      <c r="AT54" s="2">
        <f>VLOOKUP(ABS(AP54-AT51),Note!$E$1:$F$25,2,FALSE)</f>
        <v>0</v>
      </c>
      <c r="AU54">
        <f t="shared" si="66"/>
        <v>11</v>
      </c>
      <c r="AV54" s="2">
        <f>VLOOKUP(ABS(AU54-AV51),Note!$E$1:$F$25,2,FALSE)</f>
        <v>0</v>
      </c>
      <c r="AW54" s="2">
        <f>VLOOKUP(ABS(AU54-AW51),Note!$E$1:$F$25,2,FALSE)</f>
        <v>0</v>
      </c>
      <c r="AX54" s="2">
        <f>VLOOKUP(ABS(AU54-AX51),Note!$E$1:$F$25,2,FALSE)</f>
        <v>0</v>
      </c>
      <c r="AY54" s="2">
        <f>VLOOKUP(ABS(AU54-AY51),Note!$E$1:$F$25,2,FALSE)</f>
        <v>0</v>
      </c>
      <c r="AZ54">
        <f t="shared" si="67"/>
        <v>11</v>
      </c>
      <c r="BA54" s="2">
        <f>VLOOKUP(ABS(AZ54-BA51),Note!$E$1:$F$25,2,FALSE)</f>
        <v>1</v>
      </c>
      <c r="BB54" s="2">
        <f>VLOOKUP(ABS(AZ54-BB51),Note!$E$1:$F$25,2,FALSE)</f>
        <v>0</v>
      </c>
      <c r="BC54" s="2">
        <f>VLOOKUP(ABS(AZ54-BC51),Note!$E$1:$F$25,2,FALSE)</f>
        <v>0</v>
      </c>
      <c r="BD54" s="2">
        <f>VLOOKUP(ABS(AZ54-BD51),Note!$E$1:$F$25,2,FALSE)</f>
        <v>0</v>
      </c>
      <c r="BE54">
        <f t="shared" si="68"/>
        <v>11</v>
      </c>
      <c r="BF54" s="2">
        <f>VLOOKUP(ABS(BE54-BF51),Note!$E$1:$F$25,2,FALSE)</f>
        <v>0</v>
      </c>
      <c r="BG54" s="2">
        <f>VLOOKUP(ABS(BE54-BG51),Note!$E$1:$F$25,2,FALSE)</f>
        <v>0</v>
      </c>
      <c r="BH54" s="2">
        <f>VLOOKUP(ABS(BE54-BH51),Note!$E$1:$F$25,2,FALSE)</f>
        <v>0</v>
      </c>
      <c r="BI54" s="2">
        <f>VLOOKUP(ABS(BE54-BI51),Note!$E$1:$F$25,2,FALSE)</f>
        <v>0</v>
      </c>
    </row>
    <row r="55" spans="1:61">
      <c r="A55" t="str">
        <f>VLOOKUP(まとめ7!$A$1&amp;"m7♭5",Chords!$A$2:$D$188,4,FALSE)</f>
        <v>E♭</v>
      </c>
      <c r="B55">
        <f>VLOOKUP(A55,Note!$A$1:$B$26,2,FALSE)</f>
        <v>3</v>
      </c>
      <c r="C55" s="2">
        <f>VLOOKUP(ABS(B55-C51),Note!$E$1:$F$25,2,FALSE)</f>
        <v>0</v>
      </c>
      <c r="D55" s="2">
        <f>VLOOKUP(ABS(B55-D51),Note!$E$1:$F$25,2,FALSE)</f>
        <v>1</v>
      </c>
      <c r="E55" s="2">
        <f>VLOOKUP(ABS(B55-E51),Note!$E$1:$F$25,2,FALSE)</f>
        <v>0</v>
      </c>
      <c r="F55" s="2">
        <f>VLOOKUP(ABS(B55-F51),Note!$E$1:$F$25,2,FALSE)</f>
        <v>0</v>
      </c>
      <c r="G55">
        <f t="shared" si="58"/>
        <v>3</v>
      </c>
      <c r="H55" s="2">
        <f>VLOOKUP(ABS(G55-H51),Note!$E$1:$F$25,2,FALSE)</f>
        <v>0</v>
      </c>
      <c r="I55" s="2">
        <f>VLOOKUP(ABS(G55-I51),Note!$E$1:$F$25,2,FALSE)</f>
        <v>0</v>
      </c>
      <c r="J55" s="2">
        <f>VLOOKUP(ABS(G55-J51),Note!$E$1:$F$25,2,FALSE)</f>
        <v>0</v>
      </c>
      <c r="K55" s="2">
        <f>VLOOKUP(ABS(G55-K51),Note!$E$1:$F$25,2,FALSE)</f>
        <v>0</v>
      </c>
      <c r="L55">
        <f t="shared" si="59"/>
        <v>3</v>
      </c>
      <c r="M55" s="2">
        <f>VLOOKUP(ABS(L55-M51),Note!$E$1:$F$25,2,FALSE)</f>
        <v>1</v>
      </c>
      <c r="N55" s="2">
        <f>VLOOKUP(ABS(L55-N51),Note!$E$1:$F$25,2,FALSE)</f>
        <v>0</v>
      </c>
      <c r="O55" s="2">
        <f>VLOOKUP(ABS(L55-O51),Note!$E$1:$F$25,2,FALSE)</f>
        <v>0</v>
      </c>
      <c r="P55" s="2">
        <f>VLOOKUP(ABS(L55-P51),Note!$E$1:$F$25,2,FALSE)</f>
        <v>0</v>
      </c>
      <c r="Q55">
        <f t="shared" si="60"/>
        <v>3</v>
      </c>
      <c r="R55" s="2">
        <f>VLOOKUP(ABS(Q55-R51),Note!$E$1:$F$25,2,FALSE)</f>
        <v>0</v>
      </c>
      <c r="S55" s="2">
        <f>VLOOKUP(ABS(Q55-S51),Note!$E$1:$F$25,2,FALSE)</f>
        <v>0</v>
      </c>
      <c r="T55" s="2">
        <f>VLOOKUP(ABS(Q55-T51),Note!$E$1:$F$25,2,FALSE)</f>
        <v>0</v>
      </c>
      <c r="U55" s="2">
        <f>VLOOKUP(ABS(Q55-U51),Note!$E$1:$F$25,2,FALSE)</f>
        <v>0</v>
      </c>
      <c r="V55">
        <f t="shared" si="61"/>
        <v>3</v>
      </c>
      <c r="W55" s="2">
        <f>VLOOKUP(ABS(V55-W51),Note!$E$1:$F$25,2,FALSE)</f>
        <v>1</v>
      </c>
      <c r="X55" s="2">
        <f>VLOOKUP(ABS(V55-X51),Note!$E$1:$F$25,2,FALSE)</f>
        <v>0</v>
      </c>
      <c r="Y55" s="2">
        <f>VLOOKUP(ABS(V55-Y51),Note!$E$1:$F$25,2,FALSE)</f>
        <v>0</v>
      </c>
      <c r="Z55" s="2">
        <f>VLOOKUP(ABS(V55-Z51),Note!$E$1:$F$25,2,FALSE)</f>
        <v>1</v>
      </c>
      <c r="AA55">
        <f t="shared" si="62"/>
        <v>3</v>
      </c>
      <c r="AB55" s="2">
        <f>VLOOKUP(ABS(AA55-AB51),Note!$E$1:$F$25,2,FALSE)</f>
        <v>0</v>
      </c>
      <c r="AC55" s="2">
        <f>VLOOKUP(ABS(AA55-AC51),Note!$E$1:$F$25,2,FALSE)</f>
        <v>0</v>
      </c>
      <c r="AD55" s="2">
        <f>VLOOKUP(ABS(AA55-AD51),Note!$E$1:$F$25,2,FALSE)</f>
        <v>0</v>
      </c>
      <c r="AE55" s="2">
        <f>VLOOKUP(ABS(AA55-AE51),Note!$E$1:$F$25,2,FALSE)</f>
        <v>0</v>
      </c>
      <c r="AF55">
        <f t="shared" si="63"/>
        <v>3</v>
      </c>
      <c r="AG55" s="2">
        <f>VLOOKUP(ABS(AF55-AG51),Note!$E$1:$F$25,2,FALSE)</f>
        <v>0</v>
      </c>
      <c r="AH55" s="2">
        <f>VLOOKUP(ABS(AF55-AH51),Note!$E$1:$F$25,2,FALSE)</f>
        <v>0</v>
      </c>
      <c r="AI55" s="2">
        <f>VLOOKUP(ABS(AF55-AI51),Note!$E$1:$F$25,2,FALSE)</f>
        <v>1</v>
      </c>
      <c r="AJ55" s="2">
        <f>VLOOKUP(ABS(AF55-AJ51),Note!$E$1:$F$25,2,FALSE)</f>
        <v>1</v>
      </c>
      <c r="AK55">
        <f t="shared" si="64"/>
        <v>3</v>
      </c>
      <c r="AL55" s="2">
        <f>VLOOKUP(ABS(AK55-AL51),Note!$E$1:$F$25,2,FALSE)</f>
        <v>0</v>
      </c>
      <c r="AM55" s="2">
        <f>VLOOKUP(ABS(AK55-AM51),Note!$E$1:$F$25,2,FALSE)</f>
        <v>0</v>
      </c>
      <c r="AN55" s="2">
        <f>VLOOKUP(ABS(AK55-AN51),Note!$E$1:$F$25,2,FALSE)</f>
        <v>0</v>
      </c>
      <c r="AO55" s="2">
        <f>VLOOKUP(ABS(AK55-AO51),Note!$E$1:$F$25,2,FALSE)</f>
        <v>0</v>
      </c>
      <c r="AP55">
        <f t="shared" si="65"/>
        <v>3</v>
      </c>
      <c r="AQ55" s="2">
        <f>VLOOKUP(ABS(AP55-AQ51),Note!$E$1:$F$25,2,FALSE)</f>
        <v>0</v>
      </c>
      <c r="AR55" s="2">
        <f>VLOOKUP(ABS(AP55-AR51),Note!$E$1:$F$25,2,FALSE)</f>
        <v>0</v>
      </c>
      <c r="AS55" s="2">
        <f>VLOOKUP(ABS(AP55-AS51),Note!$E$1:$F$25,2,FALSE)</f>
        <v>1</v>
      </c>
      <c r="AT55" s="2">
        <f>VLOOKUP(ABS(AP55-AT51),Note!$E$1:$F$25,2,FALSE)</f>
        <v>0</v>
      </c>
      <c r="AU55">
        <f t="shared" si="66"/>
        <v>3</v>
      </c>
      <c r="AV55" s="2">
        <f>VLOOKUP(ABS(AU55-AV51),Note!$E$1:$F$25,2,FALSE)</f>
        <v>0</v>
      </c>
      <c r="AW55" s="2">
        <f>VLOOKUP(ABS(AU55-AW51),Note!$E$1:$F$25,2,FALSE)</f>
        <v>0</v>
      </c>
      <c r="AX55" s="2">
        <f>VLOOKUP(ABS(AU55-AX51),Note!$E$1:$F$25,2,FALSE)</f>
        <v>0</v>
      </c>
      <c r="AY55" s="2">
        <f>VLOOKUP(ABS(AU55-AY51),Note!$E$1:$F$25,2,FALSE)</f>
        <v>0</v>
      </c>
      <c r="AZ55">
        <f t="shared" si="67"/>
        <v>3</v>
      </c>
      <c r="BA55" s="2">
        <f>VLOOKUP(ABS(AZ55-BA51),Note!$E$1:$F$25,2,FALSE)</f>
        <v>0</v>
      </c>
      <c r="BB55" s="2">
        <f>VLOOKUP(ABS(AZ55-BB51),Note!$E$1:$F$25,2,FALSE)</f>
        <v>1</v>
      </c>
      <c r="BC55" s="2">
        <f>VLOOKUP(ABS(AZ55-BC51),Note!$E$1:$F$25,2,FALSE)</f>
        <v>0</v>
      </c>
      <c r="BD55" s="2">
        <f>VLOOKUP(ABS(AZ55-BD51),Note!$E$1:$F$25,2,FALSE)</f>
        <v>0</v>
      </c>
      <c r="BE55">
        <f t="shared" si="68"/>
        <v>3</v>
      </c>
      <c r="BF55" s="2">
        <f>VLOOKUP(ABS(BE55-BF51),Note!$E$1:$F$25,2,FALSE)</f>
        <v>0</v>
      </c>
      <c r="BG55" s="2">
        <f>VLOOKUP(ABS(BE55-BG51),Note!$E$1:$F$25,2,FALSE)</f>
        <v>0</v>
      </c>
      <c r="BH55" s="2">
        <f>VLOOKUP(ABS(BE55-BH51),Note!$E$1:$F$25,2,FALSE)</f>
        <v>0</v>
      </c>
      <c r="BI55" s="2">
        <f>VLOOKUP(ABS(BE55-BI51),Note!$E$1:$F$25,2,FALSE)</f>
        <v>0</v>
      </c>
    </row>
    <row r="56" spans="4:59">
      <c r="D56">
        <f>SUM(C52:C55,D52:D55,E52:E55,F52:F55)</f>
        <v>4</v>
      </c>
      <c r="I56">
        <f>SUM(H52:H55,I52:I55,J52:J55,K52:K55)</f>
        <v>1</v>
      </c>
      <c r="N56">
        <f>SUM(M52:M55,N52:N55,O52:O55,P52:P55)</f>
        <v>4</v>
      </c>
      <c r="S56">
        <f>SUM(R52:R55,S52:S55,T52:T55,U52:U55)</f>
        <v>1</v>
      </c>
      <c r="X56">
        <f>SUM(W52:W55,X52:X55,Y52:Y55,Z52:Z55)</f>
        <v>4</v>
      </c>
      <c r="AC56">
        <f>SUM(AB52:AB55,AC52:AC55,AD52:AD55,AE52:AE55)</f>
        <v>1</v>
      </c>
      <c r="AH56">
        <f>SUM(AG52:AG55,AH52:AH55,AI52:AI55,AJ52:AJ55)</f>
        <v>5</v>
      </c>
      <c r="AM56">
        <f>SUM(AL52:AL55,AM52:AM55,AN52:AN55,AO52:AO55)</f>
        <v>1</v>
      </c>
      <c r="AR56">
        <f>SUM(AQ52:AQ55,AR52:AR55,AS52:AS55,AT52:AT55)</f>
        <v>4</v>
      </c>
      <c r="AW56">
        <f>SUM(AV52:AV55,AW52:AW55,AX52:AX55,AY52:AY55)</f>
        <v>2</v>
      </c>
      <c r="BB56">
        <f>SUM(BA52:BA55,BB52:BB55,BC52:BC55,BD52:BD55)</f>
        <v>3</v>
      </c>
      <c r="BG56">
        <f>SUM(BF52:BF55,BG52:BG55,BH52:BH55,BI52:BI55)</f>
        <v>2</v>
      </c>
    </row>
    <row r="57" spans="2:5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22:52"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60" spans="2:2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5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2:5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22:51"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22:51"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2:51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2:2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まとめ7</vt:lpstr>
      <vt:lpstr>Note</vt:lpstr>
      <vt:lpstr>Chords</vt:lpstr>
      <vt:lpstr>Tension</vt:lpstr>
      <vt:lpstr>△7</vt:lpstr>
      <vt:lpstr>7</vt:lpstr>
      <vt:lpstr>7♭5</vt:lpstr>
      <vt:lpstr>m7</vt:lpstr>
      <vt:lpstr>m7♭5</vt:lpstr>
      <vt:lpstr>dim7</vt:lpstr>
      <vt:lpstr>aug7</vt:lpstr>
      <vt:lpstr>△7_9</vt:lpstr>
      <vt:lpstr>7_9</vt:lpstr>
      <vt:lpstr>7_♭9</vt:lpstr>
      <vt:lpstr>7♭5_9</vt:lpstr>
      <vt:lpstr>7♭5_♭9</vt:lpstr>
      <vt:lpstr>m7_9</vt:lpstr>
      <vt:lpstr>m7♭5_9</vt:lpstr>
      <vt:lpstr>dim7_9</vt:lpstr>
      <vt:lpstr>aug7_9</vt:lpstr>
      <vt:lpstr>aug7_♭9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dcterms:created xsi:type="dcterms:W3CDTF">2024-10-22T07:08:00Z</dcterms:created>
  <cp:lastPrinted>2024-10-25T06:09:00Z</cp:lastPrinted>
  <dcterms:modified xsi:type="dcterms:W3CDTF">2025-08-17T02:17:24Z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